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arzyna.karczewska\Desktop\"/>
    </mc:Choice>
  </mc:AlternateContent>
  <xr:revisionPtr revIDLastSave="0" documentId="13_ncr:1_{85891E95-B2A4-48CC-8420-940F01F78514}" xr6:coauthVersionLast="36" xr6:coauthVersionMax="36" xr10:uidLastSave="{00000000-0000-0000-0000-000000000000}"/>
  <bookViews>
    <workbookView xWindow="0" yWindow="0" windowWidth="21000" windowHeight="9225" xr2:uid="{00000000-000D-0000-FFFF-FFFF00000000}"/>
  </bookViews>
  <sheets>
    <sheet name="plan zakupów" sheetId="7" r:id="rId1"/>
    <sheet name="zamówienie 1" sheetId="9" r:id="rId2"/>
  </sheets>
  <definedNames>
    <definedName name="lista">#REF!</definedName>
    <definedName name="lista1">#REF!</definedName>
    <definedName name="_xlnm.Print_Area" localSheetId="0">'plan zakupów'!$A$1:$G$157</definedName>
    <definedName name="_xlnm.Print_Area" localSheetId="1">'zamówienie 1'!$A$1:$F$47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5" i="7" l="1"/>
  <c r="F112" i="7"/>
  <c r="F111" i="7"/>
  <c r="F110" i="7"/>
  <c r="F109" i="7"/>
  <c r="F108" i="7"/>
  <c r="F107" i="7"/>
  <c r="F106" i="7"/>
  <c r="F105" i="7"/>
  <c r="F104" i="7"/>
  <c r="F103" i="7"/>
  <c r="F102" i="7"/>
  <c r="F99" i="7"/>
  <c r="F148" i="7" l="1"/>
  <c r="F29" i="7"/>
  <c r="F30" i="7"/>
  <c r="F31" i="7"/>
  <c r="F25" i="7"/>
  <c r="F26" i="7"/>
  <c r="F27" i="7"/>
  <c r="F28" i="7"/>
  <c r="F21" i="7"/>
  <c r="F22" i="7"/>
  <c r="F23" i="7"/>
  <c r="F24" i="7"/>
  <c r="F32" i="7"/>
  <c r="F33" i="7"/>
  <c r="F95" i="7"/>
  <c r="F94" i="7"/>
  <c r="F93" i="7"/>
  <c r="F92" i="7"/>
  <c r="F91" i="7"/>
  <c r="F90" i="7"/>
  <c r="B13" i="9" l="1"/>
  <c r="D18" i="9" l="1"/>
  <c r="D19" i="9"/>
  <c r="D20" i="9"/>
  <c r="D21" i="9"/>
  <c r="D22" i="9"/>
  <c r="D23" i="9"/>
  <c r="D24" i="9"/>
  <c r="D25" i="9"/>
  <c r="D26" i="9"/>
  <c r="D27" i="9"/>
  <c r="D28" i="9"/>
  <c r="D16" i="9"/>
  <c r="E16" i="9" s="1"/>
  <c r="D17" i="9"/>
  <c r="D15" i="9"/>
  <c r="E15" i="9" s="1"/>
  <c r="E17" i="9"/>
  <c r="E18" i="9"/>
  <c r="E19" i="9"/>
  <c r="E20" i="9"/>
  <c r="E21" i="9"/>
  <c r="E22" i="9"/>
  <c r="E23" i="9"/>
  <c r="E24" i="9"/>
  <c r="E25" i="9"/>
  <c r="E26" i="9"/>
  <c r="E27" i="9"/>
  <c r="E28" i="9"/>
  <c r="B17" i="9"/>
  <c r="B18" i="9"/>
  <c r="B19" i="9"/>
  <c r="B20" i="9"/>
  <c r="B21" i="9"/>
  <c r="B22" i="9"/>
  <c r="B23" i="9"/>
  <c r="B24" i="9"/>
  <c r="B25" i="9"/>
  <c r="B26" i="9"/>
  <c r="B27" i="9"/>
  <c r="B28" i="9"/>
  <c r="B15" i="9"/>
  <c r="B16" i="9"/>
  <c r="E149" i="7"/>
  <c r="F2" i="9"/>
  <c r="F131" i="7"/>
  <c r="F64" i="7"/>
  <c r="F146" i="7"/>
  <c r="F145" i="7"/>
  <c r="F144" i="7"/>
  <c r="F143" i="7"/>
  <c r="F7" i="7"/>
  <c r="F43" i="7"/>
  <c r="F5" i="7"/>
  <c r="F134" i="7"/>
  <c r="F117" i="7"/>
  <c r="F96" i="7"/>
  <c r="F68" i="7"/>
  <c r="F10" i="7"/>
  <c r="F142" i="7"/>
  <c r="F138" i="7"/>
  <c r="F136" i="7"/>
  <c r="F124" i="7"/>
  <c r="F121" i="7"/>
  <c r="F116" i="7"/>
  <c r="F115" i="7"/>
  <c r="F82" i="7"/>
  <c r="F77" i="7"/>
  <c r="F73" i="7"/>
  <c r="F69" i="7"/>
  <c r="F61" i="7"/>
  <c r="F58" i="7"/>
  <c r="F51" i="7"/>
  <c r="F47" i="7"/>
  <c r="F38" i="7"/>
  <c r="F34" i="7"/>
  <c r="F14" i="7"/>
  <c r="F9" i="7"/>
  <c r="F135" i="7"/>
  <c r="F55" i="7"/>
  <c r="F81" i="7"/>
  <c r="F6" i="7"/>
  <c r="F129" i="7"/>
  <c r="F128" i="7"/>
  <c r="F100" i="7"/>
  <c r="F56" i="7"/>
  <c r="F147" i="7"/>
  <c r="F141" i="7"/>
  <c r="F140" i="7"/>
  <c r="F139" i="7"/>
  <c r="F137" i="7"/>
  <c r="F133" i="7"/>
  <c r="F132" i="7"/>
  <c r="F127" i="7"/>
  <c r="F126" i="7"/>
  <c r="F125" i="7"/>
  <c r="F123" i="7"/>
  <c r="F122" i="7"/>
  <c r="F120" i="7"/>
  <c r="F119" i="7"/>
  <c r="F118" i="7"/>
  <c r="F114" i="7"/>
  <c r="F113" i="7"/>
  <c r="F101" i="7"/>
  <c r="F98" i="7"/>
  <c r="F97" i="7"/>
  <c r="F89" i="7"/>
  <c r="F88" i="7"/>
  <c r="F87" i="7"/>
  <c r="F85" i="7"/>
  <c r="F84" i="7"/>
  <c r="F83" i="7"/>
  <c r="F80" i="7"/>
  <c r="F79" i="7"/>
  <c r="F78" i="7"/>
  <c r="F76" i="7"/>
  <c r="F75" i="7"/>
  <c r="F74" i="7"/>
  <c r="F72" i="7"/>
  <c r="F71" i="7"/>
  <c r="F70" i="7"/>
  <c r="F67" i="7"/>
  <c r="F66" i="7"/>
  <c r="F62" i="7"/>
  <c r="F60" i="7"/>
  <c r="F59" i="7"/>
  <c r="F57" i="7"/>
  <c r="F54" i="7"/>
  <c r="F53" i="7"/>
  <c r="F52" i="7"/>
  <c r="F50" i="7"/>
  <c r="F49" i="7"/>
  <c r="F48" i="7"/>
  <c r="F46" i="7"/>
  <c r="F45" i="7"/>
  <c r="F44" i="7"/>
  <c r="F41" i="7"/>
  <c r="F40" i="7"/>
  <c r="F39" i="7"/>
  <c r="F37" i="7"/>
  <c r="F36" i="7"/>
  <c r="F20" i="7"/>
  <c r="F19" i="7"/>
  <c r="F17" i="7"/>
  <c r="F16" i="7"/>
  <c r="F15" i="7"/>
  <c r="F13" i="7"/>
  <c r="F12" i="7"/>
  <c r="F11" i="7"/>
  <c r="F8" i="7"/>
  <c r="F18" i="7"/>
  <c r="F42" i="7"/>
  <c r="F86" i="7"/>
  <c r="F35" i="7"/>
  <c r="F130" i="7"/>
  <c r="D13" i="9"/>
  <c r="E13" i="9" s="1"/>
  <c r="D14" i="9"/>
  <c r="E14" i="9" s="1"/>
  <c r="B14" i="9"/>
  <c r="F150" i="7" l="1"/>
  <c r="F151" i="7" s="1"/>
  <c r="C30" i="9"/>
</calcChain>
</file>

<file path=xl/sharedStrings.xml><?xml version="1.0" encoding="utf-8"?>
<sst xmlns="http://schemas.openxmlformats.org/spreadsheetml/2006/main" count="360" uniqueCount="255">
  <si>
    <t>Numer artykułu w specyfikacji</t>
  </si>
  <si>
    <t>Wartość zamówień planowanych</t>
  </si>
  <si>
    <t>ilość artykułów zamawianych w ramach Wydziału</t>
  </si>
  <si>
    <t>Uwagi</t>
  </si>
  <si>
    <t>Wartość zamówienia brutto</t>
  </si>
  <si>
    <t xml:space="preserve"> Cena jednostkowa brutto </t>
  </si>
  <si>
    <t>Wartość zamówień uzupełniających (fakultatywnych +/-)</t>
  </si>
  <si>
    <t>IOSP</t>
  </si>
  <si>
    <t xml:space="preserve"> </t>
  </si>
  <si>
    <t>……………………………………………..</t>
  </si>
  <si>
    <t>Warszawa,</t>
  </si>
  <si>
    <t xml:space="preserve">Biuro Dziekana </t>
  </si>
  <si>
    <t>BD</t>
  </si>
  <si>
    <t>(pieczęć firmowa zamawiającej jednostki WIP)</t>
  </si>
  <si>
    <t>Proszę kliknąć szare pole</t>
  </si>
  <si>
    <t>Dziekanat ds. studenckich</t>
  </si>
  <si>
    <t xml:space="preserve">DS </t>
  </si>
  <si>
    <t>Nazwa Zamawiającego:</t>
  </si>
  <si>
    <t>i wybrać z listy jednostkę</t>
  </si>
  <si>
    <t>Dziekanat ds. nauczania</t>
  </si>
  <si>
    <t>DN</t>
  </si>
  <si>
    <t>POLITECHNIKA WARSZAWSKA, WYDZIAŁ INŻYNIERII PRODUKCJI</t>
  </si>
  <si>
    <t>Dział gospodarczy WIP</t>
  </si>
  <si>
    <t>DG</t>
  </si>
  <si>
    <t>Instytut Organizacji Systemów Produkcyjnych</t>
  </si>
  <si>
    <t>Instytut Technik Wytwarzania -administracja (sekretariat, księgowość, inne)</t>
  </si>
  <si>
    <t>ITW-A</t>
  </si>
  <si>
    <t>ZAMÓWIENIE CZĘŚCIOWE NR</t>
  </si>
  <si>
    <t>Instytut Technik Wytwarzania -Zakład Inżynierii Spajania</t>
  </si>
  <si>
    <t>ITW-ZIS</t>
  </si>
  <si>
    <t>Instytut Technik Wytwarzania -Zakład Przetwórstwa Tworzyw Sztucznych</t>
  </si>
  <si>
    <t>ITW-ZPTS</t>
  </si>
  <si>
    <t>Instytut Technik Wytwarzania -Zakład Obróbek Wykańczających i Erozyjnych</t>
  </si>
  <si>
    <t>ITW-ZOWiE</t>
  </si>
  <si>
    <t>Instytut Technik Wytwarzania -Zakład Auomatyzacji, Obrabiarek i Obr. Skraw.</t>
  </si>
  <si>
    <t>ITW-ZAOiOS</t>
  </si>
  <si>
    <t>Nr artykułu w specyfikacji</t>
  </si>
  <si>
    <t>Ilość artykułów</t>
  </si>
  <si>
    <t>Cena jednostkowa brutto</t>
  </si>
  <si>
    <t>Cena całkowita brutto</t>
  </si>
  <si>
    <t>Instytut Technik Wytwarzania -Zakład Obróbki Plastycznej i Odlewnictwa</t>
  </si>
  <si>
    <t>ITW-ZOPiO</t>
  </si>
  <si>
    <t>Instytut Mechaniki i Poligrafii -administracja i Zakłady przy ul. Narbutta</t>
  </si>
  <si>
    <t>IMiP-IMiK</t>
  </si>
  <si>
    <t>Instytut Mechaniki i Poligrafii -Zakład Technologii Poligraficznych</t>
  </si>
  <si>
    <t>IMiP-ZTP</t>
  </si>
  <si>
    <t xml:space="preserve">Wartość zamówienia częściowego wynosi </t>
  </si>
  <si>
    <t>zł brutto</t>
  </si>
  <si>
    <t xml:space="preserve">W/w artykuły prosimy o dostarczenie wraz z fakturą na adres: </t>
  </si>
  <si>
    <t>Wydział Inżynierii Produkcji Politechniki Warszawskiej</t>
  </si>
  <si>
    <t xml:space="preserve">02-524 Warszawa,        ul.  Narbutta </t>
  </si>
  <si>
    <t>, pokój</t>
  </si>
  <si>
    <t xml:space="preserve">Dostawę proponujemy zrealizować w dniu </t>
  </si>
  <si>
    <t>, w godz.</t>
  </si>
  <si>
    <t>W sprawie dostawy do kontaktu wyznaczoną osobą jest:</t>
  </si>
  <si>
    <t>Tel. kontakt.:</t>
  </si>
  <si>
    <t>…………………………………………….</t>
  </si>
  <si>
    <t>………………………………………………</t>
  </si>
  <si>
    <t xml:space="preserve">podpis i pieczątka właściwego Pełnomocnika Kwestora </t>
  </si>
  <si>
    <t>podpis i pieczątka Dysponenta środków</t>
  </si>
  <si>
    <t>…………………………………………………………</t>
  </si>
  <si>
    <t>podpis i pieczątka Pełnomocnika ds. zamówień publicznych/innej osoby upoważnionej</t>
  </si>
  <si>
    <t>Nazwa artykułu</t>
  </si>
  <si>
    <t>toner TN-2310 czarny (wydajność min. 1200 str. A4)</t>
  </si>
  <si>
    <t>toner TN-2320 czarny (wydajność min. 2600 str. A4)</t>
  </si>
  <si>
    <t>bęben DR-2300 czarny (wydajność min. 12 000 str. A4)</t>
  </si>
  <si>
    <t>toner TN-421BK czarny (wydajność min. 3000 str. A4)</t>
  </si>
  <si>
    <t>toner TN-423BK czarny (wydajność min. 6 500 str. A4)</t>
  </si>
  <si>
    <t>toner TN-421C niebieski (wydajność min. 1 800 str. A4)</t>
  </si>
  <si>
    <t>toner TN-423C niebieski (wydajność min. 4 000 str. A4)</t>
  </si>
  <si>
    <t>toner TN-421Y żółty (wydajność min. 1 800 str. A4)</t>
  </si>
  <si>
    <t>toner TN-423Y żółty (wydajność min. 4 000 str. A4)</t>
  </si>
  <si>
    <t>toner TN-421M purpurowy (wydajność min. 1 800 str. A4)</t>
  </si>
  <si>
    <t>toner TN-423M purpurowy (wydajność min. 4 000 str. A4)</t>
  </si>
  <si>
    <t>Pojemnik na zużyty toner WT-320CL</t>
  </si>
  <si>
    <t>bęben obrazowy DR-421CL CMYK (wydajność min. 50 000 str. A4)</t>
  </si>
  <si>
    <t>pas transmisyjny BU-330CL (wydajność min. 130 000 str. A4)</t>
  </si>
  <si>
    <t>toner TN-2110 czarny (wydajność min. 1500 str. A4)</t>
  </si>
  <si>
    <t>toner TN-2120 czarny (wydajność min. 2600 str. A4)</t>
  </si>
  <si>
    <t>bęben DR-2100 czarny (wydajność min. 12 000 str. A4)</t>
  </si>
  <si>
    <t>toner S050477 czarny (wydajność 21 000 str. A4)</t>
  </si>
  <si>
    <t>toner S050474 żółtt (wydajność 14 000 str. A4)</t>
  </si>
  <si>
    <t>toner S050475 purpurowy (wydajność 14 000 str. A4)</t>
  </si>
  <si>
    <t>toner S050476 niebieski (wydajność 14 000 str. A4)</t>
  </si>
  <si>
    <t>bęben S051178 czarny (wydajność min. 30 000 str. A4)</t>
  </si>
  <si>
    <t>bęben S051175 żółty (wydajność min. 30 000 str. A4)</t>
  </si>
  <si>
    <t>bęben S051176 purpurowy (wydajność min. 30 000 str. A4)</t>
  </si>
  <si>
    <t>bęben S051177 niebieski (wydajność min. 30 000 str. A4)</t>
  </si>
  <si>
    <t>toner S050436 czarny (wydajność 3500 str. A4)</t>
  </si>
  <si>
    <t>toner S050435 czarny (wydajność 8000 str. A4)</t>
  </si>
  <si>
    <t>tusz T605100 czarny (pojemność min. 110 ml)</t>
  </si>
  <si>
    <t>tusz T605200 niebieski o pojemności 110 ml</t>
  </si>
  <si>
    <t>tusz T605300 purpurowy o pojemności 110 ml</t>
  </si>
  <si>
    <t>tusz T605400 żółty o pojemności 110 ml</t>
  </si>
  <si>
    <t>Pojemnik na zużyty toner Epson do Pro 4800/7800/9800 - C12C890191</t>
  </si>
  <si>
    <t>toner CB540A / HP 125A Black (wydajność min. 2200 str. A4)</t>
  </si>
  <si>
    <t>toner CB541A / HP 125A Cyan (wydajność min. 1400 str. A4)</t>
  </si>
  <si>
    <t>toner CB542A / HP 125A Yellow (wydajność min. 1400 str. A4)</t>
  </si>
  <si>
    <t>toner CB543A / HP 125A Magenta (wydajność min. 1400 str. A4)</t>
  </si>
  <si>
    <t>toner CE310A / HP 126A czarny (wydajność min. 1200 str. A4)</t>
  </si>
  <si>
    <t>toner CE311A / HP 126A niebieski (wydajność min. 1000 str. A4)</t>
  </si>
  <si>
    <t>toner CE312A / HP 126A żółty (wydajność min. 1000 str. A4)</t>
  </si>
  <si>
    <t>toner CE313A / HP 126A purpurowy (wydajność min. 1000 str. A4)</t>
  </si>
  <si>
    <t>toner CF210A / HP 131A czarny (wydajność min. 1600 str. A4)</t>
  </si>
  <si>
    <t>toner CF211A / HP 131A niebieski (wydajność min. 1800 str. A4)</t>
  </si>
  <si>
    <t>toner CF212A / HP 131A żółty (wydajność min. 1800 str. A4)</t>
  </si>
  <si>
    <t>toner CF213A / HP 131A purpurowy (wydajność min. 1800 str. A4)</t>
  </si>
  <si>
    <t>toner CF360A / HP 508A czarny (wydajność min. 6000 str. A4)</t>
  </si>
  <si>
    <t>toner CF360X / HP 508X czarny (wydajność min. 12 500 str. A4)</t>
  </si>
  <si>
    <t>toner CF361A / HP 508A niebieski (wydajność min. 5000 str. A4)</t>
  </si>
  <si>
    <t>toner CF361X / HP 508X niebieski (wydajność min. 9 500 str. A4)</t>
  </si>
  <si>
    <t>toner CF362A / HP 508A żółty (wydajność min. 5000 str. A4)</t>
  </si>
  <si>
    <t>toner CF362X / HP 508X żółty (wydajność min. 9 500 str. A4)</t>
  </si>
  <si>
    <t>toner CF363A / HP 508A purpurowy (wydajność min. 5000 str. A4)</t>
  </si>
  <si>
    <t>toner CF363X / HP 508X purpurowy (wydajność min. 9 500 str. A4)</t>
  </si>
  <si>
    <t>tusz CB335E / HP 350 czarny o pojemności 4,5 ml (wydajność min. 200 str. A4)</t>
  </si>
  <si>
    <t>tusz CB336E / HP 350 XL czarny o pojemności 25 ml (wydajność min. 750 str. A4)</t>
  </si>
  <si>
    <t>tusz CB337E / HP 351 kolor o pojemności 3,5 ml</t>
  </si>
  <si>
    <t>tusz CB338E / HP 351 XL kolor o pojemności 14 ml</t>
  </si>
  <si>
    <t>zestaw tuszy: CB335E / HP 350 czarny o pojemności 4,5 ml (wydajność min. 200 str. A4),  CB337E / HP 351 kolor o pojemności 3,5 ml</t>
  </si>
  <si>
    <t>toner Minolta 1710566002 czarny (wydajność min. 3000 str, A4)</t>
  </si>
  <si>
    <t>toner Minolta 1710567002 czarny (wydajność min. 6000 str, A4)</t>
  </si>
  <si>
    <t>bęben Minolta 1710568001 (wydajność min. 20 000 str. A4)</t>
  </si>
  <si>
    <t>toner E260A11E czarny (wydajność min. 3500 str. A4)</t>
  </si>
  <si>
    <t>bęben E260X22G (wydajność min. 30 000 str. A4)</t>
  </si>
  <si>
    <t xml:space="preserve">toner czarny 43979102 (wydajność min. 3500 str. A4) </t>
  </si>
  <si>
    <t>bęben 43979002 czarny (wydajność min. 25 000 str. A4)</t>
  </si>
  <si>
    <t>toner 44574702 czarny (wydajność min. 3000 str. A4)</t>
  </si>
  <si>
    <t>bęben 44574302 czarny (wydajność min. 25 000 str. A4)</t>
  </si>
  <si>
    <t xml:space="preserve">toner czarny 44469803 (wydajność min. 3500 str. A4) </t>
  </si>
  <si>
    <t xml:space="preserve">toner cyan 44469706 (wydajność min. 2000 str.A4) </t>
  </si>
  <si>
    <t xml:space="preserve">toner magenta 44469705 (wydajność min. 2000 str. A4) </t>
  </si>
  <si>
    <t xml:space="preserve">toner yellow 44469704 (wydajność min. 2000 str. A4) </t>
  </si>
  <si>
    <t xml:space="preserve">toner czarny 44973508 (wydajność min. 7000 str. A4) </t>
  </si>
  <si>
    <t xml:space="preserve">toner cyan 44469724 (wydajność min. 5000 str.A4) </t>
  </si>
  <si>
    <t xml:space="preserve">toner magenta 44469723 (wydajność min. 5000 str. A4) </t>
  </si>
  <si>
    <t xml:space="preserve">toner yellow 44469722 (wydajność min. 5000 str. A4) </t>
  </si>
  <si>
    <t>Bęben obrazowy OKI 44494202 CMYK o wydajności 20 000 str.</t>
  </si>
  <si>
    <t xml:space="preserve">toner czarny 44844508 (wydajność min. 10 000 str. A4) </t>
  </si>
  <si>
    <t xml:space="preserve">toner cyan 44844507 (wydajność min. 10 000 str.A4) </t>
  </si>
  <si>
    <t xml:space="preserve">toner magenta 44844506 (wydajność min. 10 000 str. A4) </t>
  </si>
  <si>
    <t xml:space="preserve">toner yellow 44844505 (wydajność min. 10 000 str. A4) </t>
  </si>
  <si>
    <t>Bęben obrazowy OKI 44844408 czarny o wydajności 30 000 str.</t>
  </si>
  <si>
    <t>Bęben obrazowy OKI 44844407 niebieski o wydajności 30 000 str.</t>
  </si>
  <si>
    <t>Bęben obrazowy OKI 44844406 purpurowy o wydajności 30 000 str.</t>
  </si>
  <si>
    <t>Bęben obrazowy OKI 44844405 żółty o wydajności 30 000 str.</t>
  </si>
  <si>
    <t>Pas transmisyjny OKI 44846204 o wydajności 80 000 str.</t>
  </si>
  <si>
    <t>Bęben obrazowy OKI 44574302 czarny o wydajności 25 000 str.</t>
  </si>
  <si>
    <t xml:space="preserve">toner czarny 44973536 (wydajność min. 2200 str. A4) </t>
  </si>
  <si>
    <t xml:space="preserve">toner cyan 44973535 (wydajność min. 1500 str.A4) </t>
  </si>
  <si>
    <t xml:space="preserve">toner magenta 44973534 (wydajność min. 1500 str. A4) </t>
  </si>
  <si>
    <t xml:space="preserve">toner yellow 44973533 (wydajność min. 1500 str. A4) </t>
  </si>
  <si>
    <t>toner ML-D3050A czarny (wydajność min. 4000 str. A4)</t>
  </si>
  <si>
    <t>toner ML-D3050B czarny (wydajność min. 6000 str. A4)</t>
  </si>
  <si>
    <t>toner ML-D3470A / SU665A czarny (wydajność min. 4000 str. A4)</t>
  </si>
  <si>
    <t>toner ML-D3470B / SU672A czarny (wydajność min. 10 000 str. A4)</t>
  </si>
  <si>
    <t>toner MLT-D101S / SU696A czarny (wydajność min. 1500 str. A4)</t>
  </si>
  <si>
    <t>toner MLT-D116S / SU840A czarny (wydajność min. 1200 str. A4)</t>
  </si>
  <si>
    <t>toner MLT-D116L/ SU828A czarny (wydajność min. 3000 str. A4)</t>
  </si>
  <si>
    <t>bęben obrazowy MLT-R116 / SV134A czarny (wydajność min. 9 000 str. A4)</t>
  </si>
  <si>
    <t>toner 6R01179 black (wydajność min. 11 000 str. A4)</t>
  </si>
  <si>
    <t>Brother  DCP-L8410CDW</t>
  </si>
  <si>
    <t>Brother DCP-7040</t>
  </si>
  <si>
    <t>Epson AcuLaser C9200</t>
  </si>
  <si>
    <t>Epson Aculaser M 2000</t>
  </si>
  <si>
    <t>Epson stylus PRO 4800</t>
  </si>
  <si>
    <t>HP LaserJet 1200 / HP LaserJet 3300</t>
  </si>
  <si>
    <t>HP LaserJet  5100</t>
  </si>
  <si>
    <t>HP LaserJet P2055dn</t>
  </si>
  <si>
    <t>HP LaserJet P3015</t>
  </si>
  <si>
    <t>HP LaserJet P 1102</t>
  </si>
  <si>
    <t>HP LaserJet 2100M</t>
  </si>
  <si>
    <t>HP Color LaserJet CP1515n</t>
  </si>
  <si>
    <t>HP LaserJet Pro 200 color MFP M 276n</t>
  </si>
  <si>
    <t>HP Color Laser Jet CM2320nf MFP</t>
  </si>
  <si>
    <t>HP Color LaserJet M553</t>
  </si>
  <si>
    <t>HP PhotoSmart C5280</t>
  </si>
  <si>
    <t>Konika-Minolta PagePro 1380MF</t>
  </si>
  <si>
    <t>LEXMARK Optra E260</t>
  </si>
  <si>
    <t>OKI C511dn</t>
  </si>
  <si>
    <t>OKI C831</t>
  </si>
  <si>
    <t>Oki MB472 dnw</t>
  </si>
  <si>
    <t>OKI MC342W / MC342dn</t>
  </si>
  <si>
    <t>Samsung ML-3050ND / ML-3051ND</t>
  </si>
  <si>
    <t>Samsung ML-3471ND</t>
  </si>
  <si>
    <t>Samsung SCX-3405FW</t>
  </si>
  <si>
    <t>Samsung Xpress M2875ND</t>
  </si>
  <si>
    <t>XEROX Copycentre C118 (DocuCentre)</t>
  </si>
  <si>
    <t xml:space="preserve">Nazwa artykułu </t>
  </si>
  <si>
    <t xml:space="preserve">Model drukarki </t>
  </si>
  <si>
    <t>WIP/ITW/IOSP</t>
  </si>
  <si>
    <t>Specyfikacja do przetargu-tonery i tusze  2019r.</t>
  </si>
  <si>
    <t>W ramach umowy nr …....../WIP/2019 zawartej w dniu ….................2019 z firmą ….................... ( nr sprawy …….../WIP-WIP) proszę o dostarczenie następujących tonerów i tusze do urządzień drukujących:</t>
  </si>
  <si>
    <t>1/2019/</t>
  </si>
  <si>
    <t xml:space="preserve">toner czarny 46508716 (wydajność min. 1500 str. A4) </t>
  </si>
  <si>
    <t xml:space="preserve">toner czarny 46508712 (wydajność min. 3500 str. A4) </t>
  </si>
  <si>
    <t xml:space="preserve">toner yellow 46508713 (wydajność min. 1500 str. A4) </t>
  </si>
  <si>
    <t xml:space="preserve">toner magenta 46508714 (wydajność min. 1500 str. A4) </t>
  </si>
  <si>
    <t xml:space="preserve">toner cyan 46508715 (wydajność min. 1500 str.A4) </t>
  </si>
  <si>
    <t xml:space="preserve">toner cyan 46508711 (wydajność min. 3000 str.A4) </t>
  </si>
  <si>
    <t xml:space="preserve">toner magenta 46508710 (wydajność min. 3000 str. A4) </t>
  </si>
  <si>
    <t xml:space="preserve">toner yellow 46508709 (wydajność min. 3000 str. A4) </t>
  </si>
  <si>
    <t>odbiór zużytych tonerów</t>
  </si>
  <si>
    <t>KYOCERA Ecosys M6230cidn</t>
  </si>
  <si>
    <t>toner TK-5270K czarny (wydajność min. 8000 str. A4)</t>
  </si>
  <si>
    <t>toner TK-5270C cyan (wydajność min. 6000 str. A4)</t>
  </si>
  <si>
    <t>toner TK-5270M magenta (wydajność min. 6000 str. A4)</t>
  </si>
  <si>
    <t>toner TK-5270Y yellow (wydajność min. 6000 str. A4)</t>
  </si>
  <si>
    <t>Brother HL-L2352DW</t>
  </si>
  <si>
    <t>Brother DCP-L2540DN / MFC-L2720</t>
  </si>
  <si>
    <t>toner TN-2411 czarny (wydajność min. 1200 str. A4)</t>
  </si>
  <si>
    <t>toner TN-2421 czarny (wydajność min. 3000 str. A4)</t>
  </si>
  <si>
    <t>bęben DR-2401 czarny (wydajność min. 12 000 str. A4)</t>
  </si>
  <si>
    <t>Brother DCP-T300</t>
  </si>
  <si>
    <t>tusz TB-6000BT czarny (wydajność min. 6000 str. A4)</t>
  </si>
  <si>
    <t>tusz TB-5000C cyan (wydajność min. 5000 str. A4)</t>
  </si>
  <si>
    <t>tusz TB-5000M magenta (wydajność min. 5000 str. A4)</t>
  </si>
  <si>
    <t>tusz TB-5000Y yellow (wydajność min. 5000 str. A4)</t>
  </si>
  <si>
    <t>płyn do udrażniania głowic Brother (pojemność 250 ml)</t>
  </si>
  <si>
    <t>bęben Kyocera DK-5140 (wydajność min. 100 000 str. A4)</t>
  </si>
  <si>
    <r>
      <t>toner Q26</t>
    </r>
    <r>
      <rPr>
        <b/>
        <sz val="10"/>
        <rFont val="Arial"/>
        <family val="2"/>
        <charset val="238"/>
      </rPr>
      <t>12A</t>
    </r>
    <r>
      <rPr>
        <sz val="10"/>
        <rFont val="Arial"/>
        <family val="2"/>
        <charset val="238"/>
      </rPr>
      <t xml:space="preserve"> / HP 12A (wydajność min. 2000 str. A4 wg ISO)</t>
    </r>
  </si>
  <si>
    <r>
      <t>toner C71</t>
    </r>
    <r>
      <rPr>
        <b/>
        <sz val="10"/>
        <rFont val="Arial"/>
        <family val="2"/>
        <charset val="238"/>
      </rPr>
      <t>15A / HP 15A</t>
    </r>
    <r>
      <rPr>
        <sz val="10"/>
        <rFont val="Arial"/>
        <family val="2"/>
        <charset val="238"/>
      </rPr>
      <t xml:space="preserve"> czarny (wydajność 2 500 str. A4)</t>
    </r>
  </si>
  <si>
    <r>
      <t>toner C71</t>
    </r>
    <r>
      <rPr>
        <b/>
        <sz val="10"/>
        <rFont val="Arial"/>
        <family val="2"/>
        <charset val="238"/>
      </rPr>
      <t>15X</t>
    </r>
    <r>
      <rPr>
        <sz val="10"/>
        <rFont val="Arial"/>
        <family val="2"/>
        <charset val="238"/>
      </rPr>
      <t xml:space="preserve"> /</t>
    </r>
    <r>
      <rPr>
        <b/>
        <sz val="10"/>
        <rFont val="Arial"/>
        <family val="2"/>
        <charset val="238"/>
      </rPr>
      <t xml:space="preserve"> HP 15X </t>
    </r>
    <r>
      <rPr>
        <sz val="10"/>
        <rFont val="Arial"/>
        <family val="2"/>
        <charset val="238"/>
      </rPr>
      <t>czarny (wydajność 3 500 str. A4)</t>
    </r>
  </si>
  <si>
    <r>
      <t>toner C41</t>
    </r>
    <r>
      <rPr>
        <b/>
        <sz val="10"/>
        <rFont val="Arial"/>
        <family val="2"/>
        <charset val="238"/>
      </rPr>
      <t>29X</t>
    </r>
    <r>
      <rPr>
        <sz val="10"/>
        <rFont val="Arial"/>
        <family val="2"/>
        <charset val="238"/>
      </rPr>
      <t xml:space="preserve"> czarny (wydajność min. 10 000 str. A4)</t>
    </r>
  </si>
  <si>
    <r>
      <t>toner CE5</t>
    </r>
    <r>
      <rPr>
        <b/>
        <sz val="10"/>
        <rFont val="Arial"/>
        <family val="2"/>
        <charset val="238"/>
      </rPr>
      <t>05A / HP 05A</t>
    </r>
    <r>
      <rPr>
        <sz val="10"/>
        <rFont val="Arial"/>
        <family val="2"/>
        <charset val="238"/>
      </rPr>
      <t xml:space="preserve"> (wydajność min. 2300 str. A4 wg ISO)</t>
    </r>
  </si>
  <si>
    <r>
      <t>toner CE</t>
    </r>
    <r>
      <rPr>
        <b/>
        <sz val="10"/>
        <rFont val="Arial"/>
        <family val="2"/>
        <charset val="238"/>
      </rPr>
      <t xml:space="preserve">505X / HP 05X </t>
    </r>
    <r>
      <rPr>
        <sz val="10"/>
        <rFont val="Arial"/>
        <family val="2"/>
        <charset val="238"/>
      </rPr>
      <t>(wydajność min. 6500 str. A4 wg ISO)</t>
    </r>
  </si>
  <si>
    <r>
      <t>toner HP CE2</t>
    </r>
    <r>
      <rPr>
        <b/>
        <sz val="10"/>
        <rFont val="Arial"/>
        <family val="2"/>
        <charset val="238"/>
      </rPr>
      <t>55A</t>
    </r>
    <r>
      <rPr>
        <sz val="10"/>
        <rFont val="Arial"/>
        <family val="2"/>
        <charset val="238"/>
      </rPr>
      <t xml:space="preserve"> czarny (wydajność min. 6000 str. A4)</t>
    </r>
  </si>
  <si>
    <r>
      <t>toner HP CE2</t>
    </r>
    <r>
      <rPr>
        <b/>
        <sz val="10"/>
        <rFont val="Arial"/>
        <family val="2"/>
        <charset val="238"/>
      </rPr>
      <t>55X</t>
    </r>
    <r>
      <rPr>
        <sz val="10"/>
        <rFont val="Arial"/>
        <family val="2"/>
        <charset val="238"/>
      </rPr>
      <t xml:space="preserve"> czarny (wydajność min. 12500 str. A4)</t>
    </r>
  </si>
  <si>
    <r>
      <t>toner CE2</t>
    </r>
    <r>
      <rPr>
        <b/>
        <sz val="10"/>
        <rFont val="Arial"/>
        <family val="2"/>
        <charset val="238"/>
      </rPr>
      <t>85A</t>
    </r>
    <r>
      <rPr>
        <sz val="10"/>
        <rFont val="Arial"/>
        <family val="2"/>
        <charset val="238"/>
      </rPr>
      <t xml:space="preserve"> czarny (wydajność min. 1600 str. A4)</t>
    </r>
  </si>
  <si>
    <r>
      <t>toner C40</t>
    </r>
    <r>
      <rPr>
        <b/>
        <sz val="10"/>
        <rFont val="Arial"/>
        <family val="2"/>
        <charset val="238"/>
      </rPr>
      <t>96A</t>
    </r>
    <r>
      <rPr>
        <sz val="10"/>
        <rFont val="Arial"/>
        <family val="2"/>
        <charset val="238"/>
      </rPr>
      <t xml:space="preserve"> (wydajność min. 5000 str. A4)</t>
    </r>
  </si>
  <si>
    <t>OKI B430</t>
  </si>
  <si>
    <t xml:space="preserve">toner czarny 43979202 (wydajność min. 7000 str. A4) </t>
  </si>
  <si>
    <t>OKI C332dn / MC363dn</t>
  </si>
  <si>
    <t>OKI B410 / B430</t>
  </si>
  <si>
    <t>OKI B411</t>
  </si>
  <si>
    <t>Bęben obrazowy OKI 44968301 CMYK  o wydajności 30 000 str.</t>
  </si>
  <si>
    <t>OKI C332DN / MC363dn / 342W / MC342dn</t>
  </si>
  <si>
    <t>Pas transmisyjny OKI 44472202  o wydajności 60 000 str.</t>
  </si>
  <si>
    <t>OKI C332dn / C511dn / MC342W / MC342dn / MC363dn</t>
  </si>
  <si>
    <t>HP LaserJet 100 Color MFP M 175nw / HP Laser Jet CP 1025 color</t>
  </si>
  <si>
    <t>HP Laser Jet  1010, 1012, 1018, 1020, 1022, 3015, 3020</t>
  </si>
  <si>
    <t>Bęben obrazowy HP CE314A / HP 126A o wydajności 14 000 str.w czerni i 7 000 str.w kolorze</t>
  </si>
  <si>
    <t>Zespół utrwalający OKI 44472603  o wydajności 60 000 str.</t>
  </si>
  <si>
    <t>OKI C332dn / C511dn / MC342 / MC363dn</t>
  </si>
  <si>
    <t>OKI MB472 dnw</t>
  </si>
  <si>
    <t>toner CF210X/ HP 131X czarny (wydajność min. 2400 str. A4)</t>
  </si>
  <si>
    <t>toner CC530A / HP 304A black (wydajność min. 3500 str. A4)</t>
  </si>
  <si>
    <t>toner CC530AD / HP 304A black (dual pack) (wydajność min.2x3500 str. A4)</t>
  </si>
  <si>
    <t>toner CC531A / HP 304A cyan (wydajność min. 2800 str. A4)</t>
  </si>
  <si>
    <t>toner CC532A / HP 304A yellow (wydajność min. 2800 str. A4)</t>
  </si>
  <si>
    <t>toner CC533A / HP 304A magenta (wydajność min. 2800 str. A4)</t>
  </si>
  <si>
    <t>bęben 13R00589 black (wydajność min. 60 000 str. A4)</t>
  </si>
  <si>
    <t>toner OKI 45807106 czarny o wydajności 7 000 str. A4 (przy pokryciu 5% strony)</t>
  </si>
  <si>
    <t>toner OKI 45807102 czarny o wydajności 3 000 str. (przy pokryciu 5% strony A4)</t>
  </si>
  <si>
    <t xml:space="preserve">Nazwa asortymentu zaoferowanego przez Wykoanwcę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</si>
</sst>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#"/>
    <numFmt numFmtId="165" formatCode="#,##0.00\ &quot;zł&quot;"/>
    <numFmt numFmtId="166" formatCode="#,##0.00&quot; zł&quot;"/>
  </numFmts>
  <fonts count="47">
    <font>
      <sz val="10"/>
      <name val="Arial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 CE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name val="Arial"/>
      <family val="2"/>
      <charset val="238"/>
    </font>
    <font>
      <u val="singleAccounting"/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8"/>
      <name val="Tahoma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rgb="FFFF0000"/>
      <name val="Arial"/>
      <family val="2"/>
      <charset val="238"/>
    </font>
    <font>
      <sz val="10"/>
      <color theme="0" tint="-0.249977111117893"/>
      <name val="Arial"/>
      <charset val="238"/>
    </font>
    <font>
      <sz val="10"/>
      <color theme="0" tint="-0.249977111117893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0" tint="-0.249977111117893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name val="Arial"/>
      <family val="2"/>
      <charset val="238"/>
    </font>
    <font>
      <sz val="11"/>
      <color theme="1"/>
      <name val="Arial"/>
      <family val="2"/>
      <charset val="238"/>
    </font>
    <font>
      <u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69">
    <xf numFmtId="0" fontId="0" fillId="0" borderId="0"/>
    <xf numFmtId="0" fontId="6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5" fillId="4" borderId="0" applyNumberFormat="0" applyBorder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22" fillId="0" borderId="0"/>
    <xf numFmtId="0" fontId="22" fillId="0" borderId="0"/>
    <xf numFmtId="0" fontId="26" fillId="0" borderId="0"/>
    <xf numFmtId="0" fontId="22" fillId="0" borderId="0"/>
    <xf numFmtId="0" fontId="32" fillId="0" borderId="0"/>
    <xf numFmtId="0" fontId="6" fillId="0" borderId="0"/>
    <xf numFmtId="0" fontId="13" fillId="20" borderId="1" applyNumberFormat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18" fillId="3" borderId="0" applyNumberFormat="0" applyBorder="0" applyAlignment="0" applyProtection="0"/>
  </cellStyleXfs>
  <cellXfs count="101">
    <xf numFmtId="0" fontId="0" fillId="0" borderId="0" xfId="0"/>
    <xf numFmtId="0" fontId="19" fillId="0" borderId="0" xfId="55" applyFont="1" applyFill="1"/>
    <xf numFmtId="164" fontId="19" fillId="0" borderId="0" xfId="55" applyNumberFormat="1" applyFont="1" applyFill="1" applyAlignment="1">
      <alignment horizontal="right"/>
    </xf>
    <xf numFmtId="44" fontId="20" fillId="0" borderId="10" xfId="55" applyNumberFormat="1" applyFont="1" applyFill="1" applyBorder="1" applyAlignment="1">
      <alignment horizontal="right"/>
    </xf>
    <xf numFmtId="44" fontId="20" fillId="0" borderId="11" xfId="55" applyNumberFormat="1" applyFont="1" applyFill="1" applyBorder="1" applyAlignment="1">
      <alignment horizontal="right"/>
    </xf>
    <xf numFmtId="164" fontId="19" fillId="0" borderId="0" xfId="55" applyNumberFormat="1" applyFont="1" applyFill="1" applyBorder="1" applyAlignment="1">
      <alignment horizontal="right"/>
    </xf>
    <xf numFmtId="0" fontId="25" fillId="0" borderId="0" xfId="55" applyFont="1" applyFill="1" applyAlignment="1">
      <alignment wrapText="1"/>
    </xf>
    <xf numFmtId="44" fontId="27" fillId="0" borderId="0" xfId="0" applyNumberFormat="1" applyFont="1"/>
    <xf numFmtId="0" fontId="22" fillId="0" borderId="0" xfId="0" applyFont="1"/>
    <xf numFmtId="44" fontId="20" fillId="0" borderId="0" xfId="55" applyNumberFormat="1" applyFont="1" applyFill="1" applyBorder="1" applyAlignment="1">
      <alignment horizontal="right"/>
    </xf>
    <xf numFmtId="0" fontId="34" fillId="0" borderId="0" xfId="0" applyFont="1"/>
    <xf numFmtId="0" fontId="35" fillId="0" borderId="0" xfId="0" applyFont="1"/>
    <xf numFmtId="0" fontId="0" fillId="0" borderId="0" xfId="0" applyAlignment="1">
      <alignment horizontal="right"/>
    </xf>
    <xf numFmtId="14" fontId="0" fillId="0" borderId="0" xfId="0" applyNumberFormat="1" applyAlignment="1">
      <alignment horizontal="left"/>
    </xf>
    <xf numFmtId="0" fontId="36" fillId="0" borderId="0" xfId="0" applyFont="1"/>
    <xf numFmtId="0" fontId="24" fillId="0" borderId="0" xfId="0" applyFont="1"/>
    <xf numFmtId="0" fontId="37" fillId="0" borderId="0" xfId="0" applyFont="1" applyAlignment="1">
      <alignment horizontal="right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0" fillId="0" borderId="0" xfId="0" applyAlignment="1">
      <alignment wrapText="1"/>
    </xf>
    <xf numFmtId="0" fontId="38" fillId="0" borderId="0" xfId="0" applyFont="1"/>
    <xf numFmtId="0" fontId="39" fillId="0" borderId="15" xfId="0" applyFont="1" applyBorder="1" applyAlignment="1">
      <alignment wrapText="1"/>
    </xf>
    <xf numFmtId="0" fontId="39" fillId="0" borderId="15" xfId="0" applyFont="1" applyBorder="1"/>
    <xf numFmtId="0" fontId="39" fillId="0" borderId="0" xfId="0" applyFont="1"/>
    <xf numFmtId="0" fontId="0" fillId="0" borderId="15" xfId="0" applyFill="1" applyBorder="1" applyAlignment="1">
      <alignment horizontal="center"/>
    </xf>
    <xf numFmtId="0" fontId="0" fillId="0" borderId="15" xfId="0" applyBorder="1" applyAlignment="1">
      <alignment wrapText="1"/>
    </xf>
    <xf numFmtId="0" fontId="0" fillId="0" borderId="15" xfId="0" applyFill="1" applyBorder="1"/>
    <xf numFmtId="165" fontId="0" fillId="0" borderId="15" xfId="0" applyNumberFormat="1" applyBorder="1" applyAlignment="1">
      <alignment wrapText="1"/>
    </xf>
    <xf numFmtId="165" fontId="0" fillId="0" borderId="15" xfId="0" applyNumberFormat="1" applyBorder="1"/>
    <xf numFmtId="0" fontId="22" fillId="0" borderId="15" xfId="0" applyFont="1" applyFill="1" applyBorder="1" applyAlignment="1">
      <alignment horizontal="center"/>
    </xf>
    <xf numFmtId="0" fontId="29" fillId="0" borderId="0" xfId="0" applyFont="1"/>
    <xf numFmtId="4" fontId="0" fillId="0" borderId="0" xfId="0" applyNumberFormat="1"/>
    <xf numFmtId="0" fontId="30" fillId="0" borderId="0" xfId="0" applyFont="1"/>
    <xf numFmtId="0" fontId="19" fillId="0" borderId="0" xfId="0" applyFont="1"/>
    <xf numFmtId="0" fontId="0" fillId="0" borderId="0" xfId="0" applyFill="1"/>
    <xf numFmtId="0" fontId="22" fillId="0" borderId="0" xfId="0" applyFont="1" applyAlignment="1">
      <alignment horizontal="center"/>
    </xf>
    <xf numFmtId="0" fontId="31" fillId="0" borderId="0" xfId="0" applyFont="1"/>
    <xf numFmtId="0" fontId="29" fillId="0" borderId="0" xfId="0" applyFont="1" applyAlignment="1">
      <alignment horizontal="left" indent="15"/>
    </xf>
    <xf numFmtId="0" fontId="31" fillId="0" borderId="0" xfId="0" applyFont="1" applyAlignment="1">
      <alignment horizontal="left"/>
    </xf>
    <xf numFmtId="0" fontId="22" fillId="0" borderId="0" xfId="0" applyFont="1" applyFill="1"/>
    <xf numFmtId="164" fontId="19" fillId="0" borderId="21" xfId="55" applyNumberFormat="1" applyFont="1" applyFill="1" applyBorder="1" applyAlignment="1">
      <alignment horizontal="center"/>
    </xf>
    <xf numFmtId="0" fontId="23" fillId="0" borderId="12" xfId="55" applyFont="1" applyFill="1" applyBorder="1" applyAlignment="1">
      <alignment horizontal="center" vertical="center" textRotation="90" wrapText="1"/>
    </xf>
    <xf numFmtId="0" fontId="21" fillId="0" borderId="12" xfId="55" applyFont="1" applyFill="1" applyBorder="1" applyAlignment="1">
      <alignment horizontal="center" vertical="center" wrapText="1"/>
    </xf>
    <xf numFmtId="164" fontId="23" fillId="0" borderId="12" xfId="55" applyNumberFormat="1" applyFont="1" applyFill="1" applyBorder="1" applyAlignment="1">
      <alignment horizontal="center" vertical="center" wrapText="1"/>
    </xf>
    <xf numFmtId="164" fontId="20" fillId="0" borderId="12" xfId="55" applyNumberFormat="1" applyFont="1" applyFill="1" applyBorder="1" applyAlignment="1">
      <alignment horizontal="center" vertical="center" wrapText="1"/>
    </xf>
    <xf numFmtId="166" fontId="19" fillId="24" borderId="16" xfId="0" applyNumberFormat="1" applyFont="1" applyFill="1" applyBorder="1"/>
    <xf numFmtId="0" fontId="22" fillId="0" borderId="23" xfId="50" applyFont="1" applyFill="1" applyBorder="1" applyAlignment="1" applyProtection="1">
      <alignment horizontal="left" vertical="center" wrapText="1"/>
    </xf>
    <xf numFmtId="0" fontId="22" fillId="0" borderId="16" xfId="50" applyFont="1" applyFill="1" applyBorder="1" applyAlignment="1">
      <alignment horizontal="left" vertical="center" wrapText="1"/>
    </xf>
    <xf numFmtId="0" fontId="22" fillId="0" borderId="19" xfId="50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horizontal="left" vertical="center" wrapText="1"/>
    </xf>
    <xf numFmtId="0" fontId="22" fillId="0" borderId="15" xfId="50" applyFont="1" applyFill="1" applyBorder="1" applyAlignment="1">
      <alignment horizontal="left" vertical="center" wrapText="1"/>
    </xf>
    <xf numFmtId="49" fontId="22" fillId="0" borderId="19" xfId="50" applyNumberFormat="1" applyFont="1" applyFill="1" applyBorder="1" applyAlignment="1">
      <alignment horizontal="left" vertical="center" wrapText="1"/>
    </xf>
    <xf numFmtId="0" fontId="22" fillId="0" borderId="16" xfId="0" applyFont="1" applyFill="1" applyBorder="1" applyAlignment="1">
      <alignment horizontal="left" vertical="center" wrapText="1"/>
    </xf>
    <xf numFmtId="0" fontId="22" fillId="0" borderId="20" xfId="0" applyFont="1" applyFill="1" applyBorder="1" applyAlignment="1">
      <alignment horizontal="left" vertical="center" wrapText="1"/>
    </xf>
    <xf numFmtId="0" fontId="22" fillId="0" borderId="30" xfId="0" applyFont="1" applyFill="1" applyBorder="1" applyAlignment="1">
      <alignment horizontal="left" vertical="center" wrapText="1"/>
    </xf>
    <xf numFmtId="164" fontId="19" fillId="0" borderId="16" xfId="55" applyNumberFormat="1" applyFont="1" applyFill="1" applyBorder="1" applyAlignment="1">
      <alignment horizontal="center"/>
    </xf>
    <xf numFmtId="164" fontId="19" fillId="0" borderId="18" xfId="55" applyNumberFormat="1" applyFont="1" applyFill="1" applyBorder="1" applyAlignment="1">
      <alignment horizontal="center"/>
    </xf>
    <xf numFmtId="0" fontId="22" fillId="0" borderId="0" xfId="55" applyFont="1" applyFill="1" applyAlignment="1">
      <alignment horizontal="right"/>
    </xf>
    <xf numFmtId="0" fontId="22" fillId="0" borderId="0" xfId="55" applyFont="1" applyFill="1"/>
    <xf numFmtId="0" fontId="22" fillId="0" borderId="0" xfId="0" applyFont="1" applyAlignment="1">
      <alignment horizontal="center" vertical="center"/>
    </xf>
    <xf numFmtId="0" fontId="22" fillId="0" borderId="16" xfId="55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left" vertical="center" wrapText="1"/>
    </xf>
    <xf numFmtId="166" fontId="22" fillId="0" borderId="16" xfId="0" applyNumberFormat="1" applyFont="1" applyFill="1" applyBorder="1"/>
    <xf numFmtId="0" fontId="22" fillId="0" borderId="0" xfId="0" applyFont="1" applyFill="1" applyBorder="1" applyAlignment="1">
      <alignment horizontal="left" vertical="center" wrapText="1"/>
    </xf>
    <xf numFmtId="0" fontId="22" fillId="0" borderId="24" xfId="0" applyFont="1" applyFill="1" applyBorder="1" applyAlignment="1">
      <alignment horizontal="left" vertical="center" wrapText="1"/>
    </xf>
    <xf numFmtId="166" fontId="22" fillId="0" borderId="31" xfId="0" applyNumberFormat="1" applyFont="1" applyFill="1" applyBorder="1"/>
    <xf numFmtId="0" fontId="22" fillId="0" borderId="17" xfId="0" applyFont="1" applyFill="1" applyBorder="1" applyAlignment="1">
      <alignment horizontal="left" vertical="center" wrapText="1"/>
    </xf>
    <xf numFmtId="0" fontId="22" fillId="0" borderId="25" xfId="0" applyFont="1" applyFill="1" applyBorder="1" applyAlignment="1">
      <alignment horizontal="left" vertical="center" wrapText="1"/>
    </xf>
    <xf numFmtId="0" fontId="22" fillId="0" borderId="26" xfId="0" applyFont="1" applyFill="1" applyBorder="1" applyAlignment="1">
      <alignment horizontal="left" vertical="center" wrapText="1"/>
    </xf>
    <xf numFmtId="0" fontId="22" fillId="0" borderId="27" xfId="0" applyFont="1" applyFill="1" applyBorder="1" applyAlignment="1">
      <alignment horizontal="left" vertical="center" wrapText="1"/>
    </xf>
    <xf numFmtId="0" fontId="22" fillId="0" borderId="18" xfId="0" applyFont="1" applyFill="1" applyBorder="1" applyAlignment="1">
      <alignment horizontal="left" vertical="center" wrapText="1"/>
    </xf>
    <xf numFmtId="0" fontId="22" fillId="0" borderId="28" xfId="0" applyFont="1" applyFill="1" applyBorder="1" applyAlignment="1">
      <alignment horizontal="left" vertical="center" wrapText="1"/>
    </xf>
    <xf numFmtId="0" fontId="22" fillId="0" borderId="20" xfId="55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left" vertical="center" wrapText="1"/>
    </xf>
    <xf numFmtId="0" fontId="22" fillId="0" borderId="20" xfId="50" applyFont="1" applyFill="1" applyBorder="1" applyAlignment="1">
      <alignment horizontal="left" vertical="center" wrapText="1"/>
    </xf>
    <xf numFmtId="0" fontId="33" fillId="0" borderId="0" xfId="55" applyFont="1" applyFill="1" applyBorder="1" applyAlignment="1">
      <alignment wrapText="1"/>
    </xf>
    <xf numFmtId="165" fontId="41" fillId="0" borderId="0" xfId="54" applyNumberFormat="1" applyFont="1" applyFill="1" applyBorder="1"/>
    <xf numFmtId="0" fontId="22" fillId="0" borderId="0" xfId="55" applyFont="1" applyFill="1" applyBorder="1"/>
    <xf numFmtId="0" fontId="22" fillId="0" borderId="0" xfId="0" applyFont="1" applyBorder="1"/>
    <xf numFmtId="0" fontId="42" fillId="0" borderId="0" xfId="55" applyFont="1" applyFill="1" applyBorder="1" applyAlignment="1">
      <alignment wrapText="1"/>
    </xf>
    <xf numFmtId="0" fontId="43" fillId="0" borderId="0" xfId="55" applyFont="1" applyFill="1" applyBorder="1" applyAlignment="1">
      <alignment wrapText="1"/>
    </xf>
    <xf numFmtId="44" fontId="22" fillId="0" borderId="0" xfId="0" applyNumberFormat="1" applyFont="1"/>
    <xf numFmtId="0" fontId="22" fillId="0" borderId="0" xfId="0" applyFont="1" applyFill="1" applyAlignment="1">
      <alignment wrapText="1"/>
    </xf>
    <xf numFmtId="164" fontId="44" fillId="0" borderId="13" xfId="55" applyNumberFormat="1" applyFont="1" applyFill="1" applyBorder="1" applyAlignment="1">
      <alignment horizontal="center" vertical="center" wrapText="1"/>
    </xf>
    <xf numFmtId="0" fontId="22" fillId="0" borderId="10" xfId="55" applyFont="1" applyFill="1" applyBorder="1"/>
    <xf numFmtId="0" fontId="22" fillId="0" borderId="10" xfId="55" applyFont="1" applyFill="1" applyBorder="1" applyAlignment="1">
      <alignment wrapText="1"/>
    </xf>
    <xf numFmtId="0" fontId="33" fillId="0" borderId="0" xfId="0" applyFont="1" applyFill="1"/>
    <xf numFmtId="0" fontId="19" fillId="0" borderId="17" xfId="0" applyFont="1" applyFill="1" applyBorder="1" applyAlignment="1">
      <alignment horizontal="left" vertical="center" wrapText="1"/>
    </xf>
    <xf numFmtId="0" fontId="28" fillId="0" borderId="22" xfId="55" applyFont="1" applyFill="1" applyBorder="1" applyAlignment="1">
      <alignment horizontal="left" wrapText="1"/>
    </xf>
    <xf numFmtId="0" fontId="40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2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1" fillId="0" borderId="0" xfId="55" applyFont="1" applyFill="1" applyBorder="1" applyAlignment="1">
      <alignment horizontal="center" vertical="center" wrapText="1"/>
    </xf>
    <xf numFmtId="164" fontId="23" fillId="0" borderId="0" xfId="55" applyNumberFormat="1" applyFont="1" applyFill="1" applyBorder="1" applyAlignment="1">
      <alignment horizontal="center" vertical="center" wrapText="1"/>
    </xf>
    <xf numFmtId="164" fontId="44" fillId="0" borderId="0" xfId="55" applyNumberFormat="1" applyFont="1" applyFill="1" applyBorder="1" applyAlignment="1">
      <alignment horizontal="center" vertical="center" wrapText="1"/>
    </xf>
    <xf numFmtId="164" fontId="20" fillId="0" borderId="32" xfId="55" applyNumberFormat="1" applyFont="1" applyFill="1" applyBorder="1" applyAlignment="1">
      <alignment horizontal="center" vertical="center" wrapText="1"/>
    </xf>
    <xf numFmtId="164" fontId="46" fillId="0" borderId="12" xfId="55" applyNumberFormat="1" applyFont="1" applyFill="1" applyBorder="1" applyAlignment="1">
      <alignment horizontal="center" vertical="center" wrapText="1"/>
    </xf>
    <xf numFmtId="164" fontId="46" fillId="0" borderId="33" xfId="55" applyNumberFormat="1" applyFont="1" applyFill="1" applyBorder="1" applyAlignment="1">
      <alignment horizontal="center" vertical="center" wrapText="1"/>
    </xf>
    <xf numFmtId="0" fontId="45" fillId="0" borderId="14" xfId="55" applyFont="1" applyFill="1" applyBorder="1"/>
    <xf numFmtId="0" fontId="23" fillId="0" borderId="0" xfId="55" applyFont="1" applyFill="1" applyBorder="1" applyAlignment="1">
      <alignment horizontal="center" vertical="center" wrapText="1"/>
    </xf>
  </cellXfs>
  <cellStyles count="69">
    <cellStyle name="0,0_x000d__x000a_NA_x000d__x000a_" xfId="1" xr:uid="{00000000-0005-0000-0000-000000000000}"/>
    <cellStyle name="20% - akcent 1 2" xfId="2" xr:uid="{00000000-0005-0000-0000-000001000000}"/>
    <cellStyle name="20% - akcent 2 2" xfId="3" xr:uid="{00000000-0005-0000-0000-000002000000}"/>
    <cellStyle name="20% - akcent 3 2" xfId="4" xr:uid="{00000000-0005-0000-0000-000003000000}"/>
    <cellStyle name="20% - akcent 4 2" xfId="5" xr:uid="{00000000-0005-0000-0000-000004000000}"/>
    <cellStyle name="20% - akcent 5 2" xfId="6" xr:uid="{00000000-0005-0000-0000-000005000000}"/>
    <cellStyle name="20% - akcent 6 2" xfId="7" xr:uid="{00000000-0005-0000-0000-000006000000}"/>
    <cellStyle name="40% - akcent 1 2" xfId="8" xr:uid="{00000000-0005-0000-0000-000007000000}"/>
    <cellStyle name="40% - akcent 2 2" xfId="9" xr:uid="{00000000-0005-0000-0000-000008000000}"/>
    <cellStyle name="40% - akcent 3 2" xfId="10" xr:uid="{00000000-0005-0000-0000-000009000000}"/>
    <cellStyle name="40% - akcent 4 2" xfId="11" xr:uid="{00000000-0005-0000-0000-00000A000000}"/>
    <cellStyle name="40% - akcent 5 2" xfId="12" xr:uid="{00000000-0005-0000-0000-00000B000000}"/>
    <cellStyle name="40% - akcent 6 2" xfId="13" xr:uid="{00000000-0005-0000-0000-00000C000000}"/>
    <cellStyle name="60% - akcent 1 2" xfId="14" xr:uid="{00000000-0005-0000-0000-00000D000000}"/>
    <cellStyle name="60% - akcent 2 2" xfId="15" xr:uid="{00000000-0005-0000-0000-00000E000000}"/>
    <cellStyle name="60% - akcent 3 2" xfId="16" xr:uid="{00000000-0005-0000-0000-00000F000000}"/>
    <cellStyle name="60% - akcent 4 2" xfId="17" xr:uid="{00000000-0005-0000-0000-000010000000}"/>
    <cellStyle name="60% - akcent 5 2" xfId="18" xr:uid="{00000000-0005-0000-0000-000011000000}"/>
    <cellStyle name="60% - akcent 6 2" xfId="19" xr:uid="{00000000-0005-0000-0000-000012000000}"/>
    <cellStyle name="Akcent 1" xfId="20" builtinId="29" customBuiltin="1"/>
    <cellStyle name="Akcent 1 2" xfId="21" xr:uid="{00000000-0005-0000-0000-000014000000}"/>
    <cellStyle name="Akcent 2" xfId="22" builtinId="33" customBuiltin="1"/>
    <cellStyle name="Akcent 2 2" xfId="23" xr:uid="{00000000-0005-0000-0000-000016000000}"/>
    <cellStyle name="Akcent 3" xfId="24" builtinId="37" customBuiltin="1"/>
    <cellStyle name="Akcent 3 2" xfId="25" xr:uid="{00000000-0005-0000-0000-000018000000}"/>
    <cellStyle name="Akcent 4" xfId="26" builtinId="41" customBuiltin="1"/>
    <cellStyle name="Akcent 4 2" xfId="27" xr:uid="{00000000-0005-0000-0000-00001A000000}"/>
    <cellStyle name="Akcent 5" xfId="28" builtinId="45" customBuiltin="1"/>
    <cellStyle name="Akcent 5 2" xfId="29" xr:uid="{00000000-0005-0000-0000-00001C000000}"/>
    <cellStyle name="Akcent 6" xfId="30" builtinId="49" customBuiltin="1"/>
    <cellStyle name="Akcent 6 2" xfId="31" xr:uid="{00000000-0005-0000-0000-00001E000000}"/>
    <cellStyle name="Dane wejściowe" xfId="32" builtinId="20" customBuiltin="1"/>
    <cellStyle name="Dane wejściowe 2" xfId="33" xr:uid="{00000000-0005-0000-0000-000020000000}"/>
    <cellStyle name="Dane wyjściowe" xfId="34" builtinId="21" customBuiltin="1"/>
    <cellStyle name="Dane wyjściowe 2" xfId="35" xr:uid="{00000000-0005-0000-0000-000022000000}"/>
    <cellStyle name="Dobre 2" xfId="36" xr:uid="{00000000-0005-0000-0000-000023000000}"/>
    <cellStyle name="Komórka połączona" xfId="37" builtinId="24" customBuiltin="1"/>
    <cellStyle name="Komórka połączona 2" xfId="38" xr:uid="{00000000-0005-0000-0000-000025000000}"/>
    <cellStyle name="Komórka zaznaczona" xfId="39" builtinId="23" customBuiltin="1"/>
    <cellStyle name="Komórka zaznaczona 2" xfId="40" xr:uid="{00000000-0005-0000-0000-000027000000}"/>
    <cellStyle name="Nagłówek 1" xfId="41" builtinId="16" customBuiltin="1"/>
    <cellStyle name="Nagłówek 1 2" xfId="42" xr:uid="{00000000-0005-0000-0000-000029000000}"/>
    <cellStyle name="Nagłówek 2" xfId="43" builtinId="17" customBuiltin="1"/>
    <cellStyle name="Nagłówek 2 2" xfId="44" xr:uid="{00000000-0005-0000-0000-00002B000000}"/>
    <cellStyle name="Nagłówek 3" xfId="45" builtinId="18" customBuiltin="1"/>
    <cellStyle name="Nagłówek 3 2" xfId="46" xr:uid="{00000000-0005-0000-0000-00002D000000}"/>
    <cellStyle name="Nagłówek 4" xfId="47" builtinId="19" customBuiltin="1"/>
    <cellStyle name="Nagłówek 4 2" xfId="48" xr:uid="{00000000-0005-0000-0000-00002F000000}"/>
    <cellStyle name="Neutralne 2" xfId="49" xr:uid="{00000000-0005-0000-0000-000030000000}"/>
    <cellStyle name="Normalny" xfId="0" builtinId="0"/>
    <cellStyle name="Normalny 2" xfId="50" xr:uid="{00000000-0005-0000-0000-000032000000}"/>
    <cellStyle name="Normalny 2 2" xfId="51" xr:uid="{00000000-0005-0000-0000-000033000000}"/>
    <cellStyle name="Normalny 3" xfId="52" xr:uid="{00000000-0005-0000-0000-000034000000}"/>
    <cellStyle name="Normalny 3 2" xfId="53" xr:uid="{00000000-0005-0000-0000-000035000000}"/>
    <cellStyle name="Normalny 4" xfId="54" xr:uid="{00000000-0005-0000-0000-000036000000}"/>
    <cellStyle name="Normalny_Arkusz1" xfId="55" xr:uid="{00000000-0005-0000-0000-000037000000}"/>
    <cellStyle name="Obliczenia" xfId="56" builtinId="22" customBuiltin="1"/>
    <cellStyle name="Obliczenia 2" xfId="57" xr:uid="{00000000-0005-0000-0000-000039000000}"/>
    <cellStyle name="Suma" xfId="58" builtinId="25" customBuiltin="1"/>
    <cellStyle name="Suma 2" xfId="59" xr:uid="{00000000-0005-0000-0000-00003B000000}"/>
    <cellStyle name="Tekst objaśnienia" xfId="60" builtinId="53" customBuiltin="1"/>
    <cellStyle name="Tekst objaśnienia 2" xfId="61" xr:uid="{00000000-0005-0000-0000-00003D000000}"/>
    <cellStyle name="Tekst ostrzeżenia" xfId="62" builtinId="11" customBuiltin="1"/>
    <cellStyle name="Tekst ostrzeżenia 2" xfId="63" xr:uid="{00000000-0005-0000-0000-00003F000000}"/>
    <cellStyle name="Tytuł" xfId="64" builtinId="15" customBuiltin="1"/>
    <cellStyle name="Tytuł 2" xfId="65" xr:uid="{00000000-0005-0000-0000-000041000000}"/>
    <cellStyle name="Uwaga" xfId="66" builtinId="10" customBuiltin="1"/>
    <cellStyle name="Uwaga 2" xfId="67" xr:uid="{00000000-0005-0000-0000-000043000000}"/>
    <cellStyle name="Złe 2" xfId="68" xr:uid="{00000000-0005-0000-0000-000044000000}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2"/>
  <sheetViews>
    <sheetView tabSelected="1" view="pageBreakPreview" zoomScale="90" zoomScaleNormal="90" zoomScaleSheetLayoutView="90" workbookViewId="0">
      <selection activeCell="B6" sqref="B6"/>
    </sheetView>
  </sheetViews>
  <sheetFormatPr defaultRowHeight="12.75"/>
  <cols>
    <col min="1" max="1" width="6.5703125" style="8" customWidth="1"/>
    <col min="2" max="2" width="52.7109375" style="39" customWidth="1"/>
    <col min="3" max="3" width="24.7109375" style="82" customWidth="1"/>
    <col min="4" max="4" width="9.28515625" style="8" customWidth="1"/>
    <col min="5" max="5" width="12.42578125" style="8" customWidth="1"/>
    <col min="6" max="6" width="15.28515625" style="8" customWidth="1"/>
    <col min="7" max="7" width="15.5703125" style="39" customWidth="1"/>
    <col min="8" max="8" width="5.28515625" style="8" customWidth="1"/>
    <col min="9" max="9" width="5.85546875" style="8" customWidth="1"/>
    <col min="10" max="16384" width="9.140625" style="8"/>
  </cols>
  <sheetData>
    <row r="1" spans="1:7" ht="15">
      <c r="A1" s="1"/>
      <c r="B1" s="6"/>
      <c r="C1" s="6"/>
      <c r="D1" s="2"/>
      <c r="E1" s="57"/>
      <c r="F1" s="2"/>
      <c r="G1" s="58"/>
    </row>
    <row r="2" spans="1:7" ht="15.75" thickBot="1">
      <c r="A2" s="58"/>
      <c r="B2" s="88" t="s">
        <v>191</v>
      </c>
      <c r="C2" s="88"/>
      <c r="D2" s="88"/>
      <c r="E2" s="57"/>
      <c r="F2" s="2"/>
      <c r="G2" s="58"/>
    </row>
    <row r="3" spans="1:7" s="59" customFormat="1" ht="81" thickBot="1">
      <c r="A3" s="41" t="s">
        <v>0</v>
      </c>
      <c r="B3" s="42" t="s">
        <v>188</v>
      </c>
      <c r="C3" s="42" t="s">
        <v>189</v>
      </c>
      <c r="D3" s="43" t="s">
        <v>2</v>
      </c>
      <c r="E3" s="83" t="s">
        <v>5</v>
      </c>
      <c r="F3" s="44" t="s">
        <v>4</v>
      </c>
      <c r="G3" s="97" t="s">
        <v>254</v>
      </c>
    </row>
    <row r="4" spans="1:7" s="59" customFormat="1" ht="16.5" thickBot="1">
      <c r="A4" s="100">
        <v>1</v>
      </c>
      <c r="B4" s="93">
        <v>2</v>
      </c>
      <c r="C4" s="93">
        <v>3</v>
      </c>
      <c r="D4" s="94">
        <v>4</v>
      </c>
      <c r="E4" s="95">
        <v>5</v>
      </c>
      <c r="F4" s="96">
        <v>6</v>
      </c>
      <c r="G4" s="98">
        <v>7</v>
      </c>
    </row>
    <row r="5" spans="1:7" ht="25.5">
      <c r="A5" s="60">
        <v>1</v>
      </c>
      <c r="B5" s="61" t="s">
        <v>63</v>
      </c>
      <c r="C5" s="47" t="s">
        <v>209</v>
      </c>
      <c r="D5" s="40">
        <v>1</v>
      </c>
      <c r="E5" s="62"/>
      <c r="F5" s="4">
        <f t="shared" ref="F5:F78" si="0">D5*E5</f>
        <v>0</v>
      </c>
      <c r="G5" s="99"/>
    </row>
    <row r="6" spans="1:7" ht="25.5">
      <c r="A6" s="60">
        <v>2</v>
      </c>
      <c r="B6" s="61" t="s">
        <v>64</v>
      </c>
      <c r="C6" s="47" t="s">
        <v>209</v>
      </c>
      <c r="D6" s="40">
        <v>1</v>
      </c>
      <c r="E6" s="62"/>
      <c r="F6" s="3">
        <f t="shared" si="0"/>
        <v>0</v>
      </c>
      <c r="G6" s="84"/>
    </row>
    <row r="7" spans="1:7" ht="25.5">
      <c r="A7" s="60">
        <v>3</v>
      </c>
      <c r="B7" s="61" t="s">
        <v>65</v>
      </c>
      <c r="C7" s="47" t="s">
        <v>209</v>
      </c>
      <c r="D7" s="40">
        <v>1</v>
      </c>
      <c r="E7" s="62"/>
      <c r="F7" s="3">
        <f t="shared" si="0"/>
        <v>0</v>
      </c>
      <c r="G7" s="84"/>
    </row>
    <row r="8" spans="1:7">
      <c r="A8" s="60">
        <v>4</v>
      </c>
      <c r="B8" s="61" t="s">
        <v>66</v>
      </c>
      <c r="C8" s="47" t="s">
        <v>161</v>
      </c>
      <c r="D8" s="40">
        <v>1</v>
      </c>
      <c r="E8" s="62"/>
      <c r="F8" s="3">
        <f t="shared" si="0"/>
        <v>0</v>
      </c>
      <c r="G8" s="84"/>
    </row>
    <row r="9" spans="1:7">
      <c r="A9" s="60">
        <v>5</v>
      </c>
      <c r="B9" s="61" t="s">
        <v>67</v>
      </c>
      <c r="C9" s="47" t="s">
        <v>161</v>
      </c>
      <c r="D9" s="40">
        <v>1</v>
      </c>
      <c r="E9" s="62"/>
      <c r="F9" s="3">
        <f t="shared" si="0"/>
        <v>0</v>
      </c>
      <c r="G9" s="84"/>
    </row>
    <row r="10" spans="1:7">
      <c r="A10" s="60">
        <v>6</v>
      </c>
      <c r="B10" s="61" t="s">
        <v>68</v>
      </c>
      <c r="C10" s="47" t="s">
        <v>161</v>
      </c>
      <c r="D10" s="40">
        <v>1</v>
      </c>
      <c r="E10" s="62"/>
      <c r="F10" s="3">
        <f t="shared" si="0"/>
        <v>0</v>
      </c>
      <c r="G10" s="84"/>
    </row>
    <row r="11" spans="1:7">
      <c r="A11" s="60">
        <v>7</v>
      </c>
      <c r="B11" s="61" t="s">
        <v>69</v>
      </c>
      <c r="C11" s="47" t="s">
        <v>161</v>
      </c>
      <c r="D11" s="40">
        <v>1</v>
      </c>
      <c r="E11" s="62"/>
      <c r="F11" s="3">
        <f t="shared" si="0"/>
        <v>0</v>
      </c>
      <c r="G11" s="84"/>
    </row>
    <row r="12" spans="1:7">
      <c r="A12" s="60">
        <v>8</v>
      </c>
      <c r="B12" s="61" t="s">
        <v>70</v>
      </c>
      <c r="C12" s="47" t="s">
        <v>161</v>
      </c>
      <c r="D12" s="40">
        <v>1</v>
      </c>
      <c r="E12" s="62"/>
      <c r="F12" s="3">
        <f t="shared" si="0"/>
        <v>0</v>
      </c>
      <c r="G12" s="84"/>
    </row>
    <row r="13" spans="1:7">
      <c r="A13" s="60">
        <v>9</v>
      </c>
      <c r="B13" s="61" t="s">
        <v>71</v>
      </c>
      <c r="C13" s="47" t="s">
        <v>161</v>
      </c>
      <c r="D13" s="40">
        <v>1</v>
      </c>
      <c r="E13" s="62"/>
      <c r="F13" s="3">
        <f t="shared" si="0"/>
        <v>0</v>
      </c>
      <c r="G13" s="84"/>
    </row>
    <row r="14" spans="1:7">
      <c r="A14" s="60">
        <v>10</v>
      </c>
      <c r="B14" s="61" t="s">
        <v>72</v>
      </c>
      <c r="C14" s="47" t="s">
        <v>161</v>
      </c>
      <c r="D14" s="40">
        <v>1</v>
      </c>
      <c r="E14" s="62"/>
      <c r="F14" s="3">
        <f t="shared" si="0"/>
        <v>0</v>
      </c>
      <c r="G14" s="84"/>
    </row>
    <row r="15" spans="1:7">
      <c r="A15" s="60">
        <v>11</v>
      </c>
      <c r="B15" s="61" t="s">
        <v>73</v>
      </c>
      <c r="C15" s="47" t="s">
        <v>161</v>
      </c>
      <c r="D15" s="40">
        <v>1</v>
      </c>
      <c r="E15" s="62"/>
      <c r="F15" s="3">
        <f t="shared" si="0"/>
        <v>0</v>
      </c>
      <c r="G15" s="84"/>
    </row>
    <row r="16" spans="1:7">
      <c r="A16" s="60">
        <v>12</v>
      </c>
      <c r="B16" s="47" t="s">
        <v>74</v>
      </c>
      <c r="C16" s="47" t="s">
        <v>161</v>
      </c>
      <c r="D16" s="40">
        <v>1</v>
      </c>
      <c r="E16" s="62"/>
      <c r="F16" s="3">
        <f t="shared" si="0"/>
        <v>0</v>
      </c>
      <c r="G16" s="84"/>
    </row>
    <row r="17" spans="1:7" ht="25.5">
      <c r="A17" s="60">
        <v>13</v>
      </c>
      <c r="B17" s="47" t="s">
        <v>75</v>
      </c>
      <c r="C17" s="47" t="s">
        <v>161</v>
      </c>
      <c r="D17" s="40">
        <v>1</v>
      </c>
      <c r="E17" s="62"/>
      <c r="F17" s="3">
        <f t="shared" si="0"/>
        <v>0</v>
      </c>
      <c r="G17" s="84"/>
    </row>
    <row r="18" spans="1:7" ht="25.5">
      <c r="A18" s="60">
        <v>14</v>
      </c>
      <c r="B18" s="47" t="s">
        <v>76</v>
      </c>
      <c r="C18" s="47" t="s">
        <v>161</v>
      </c>
      <c r="D18" s="40">
        <v>1</v>
      </c>
      <c r="E18" s="62"/>
      <c r="F18" s="3">
        <f t="shared" si="0"/>
        <v>0</v>
      </c>
      <c r="G18" s="84"/>
    </row>
    <row r="19" spans="1:7">
      <c r="A19" s="60">
        <v>15</v>
      </c>
      <c r="B19" s="61" t="s">
        <v>77</v>
      </c>
      <c r="C19" s="47" t="s">
        <v>162</v>
      </c>
      <c r="D19" s="40">
        <v>1</v>
      </c>
      <c r="E19" s="62"/>
      <c r="F19" s="3">
        <f t="shared" si="0"/>
        <v>0</v>
      </c>
      <c r="G19" s="84"/>
    </row>
    <row r="20" spans="1:7">
      <c r="A20" s="60">
        <v>16</v>
      </c>
      <c r="B20" s="61" t="s">
        <v>78</v>
      </c>
      <c r="C20" s="47" t="s">
        <v>162</v>
      </c>
      <c r="D20" s="40">
        <v>1</v>
      </c>
      <c r="E20" s="62"/>
      <c r="F20" s="3">
        <f t="shared" si="0"/>
        <v>0</v>
      </c>
      <c r="G20" s="84"/>
    </row>
    <row r="21" spans="1:7">
      <c r="A21" s="60">
        <v>17</v>
      </c>
      <c r="B21" s="61" t="s">
        <v>79</v>
      </c>
      <c r="C21" s="47" t="s">
        <v>162</v>
      </c>
      <c r="D21" s="40">
        <v>1</v>
      </c>
      <c r="E21" s="62"/>
      <c r="F21" s="3">
        <f t="shared" si="0"/>
        <v>0</v>
      </c>
      <c r="G21" s="85"/>
    </row>
    <row r="22" spans="1:7">
      <c r="A22" s="60">
        <v>18</v>
      </c>
      <c r="B22" s="61" t="s">
        <v>210</v>
      </c>
      <c r="C22" s="47" t="s">
        <v>208</v>
      </c>
      <c r="D22" s="40">
        <v>1</v>
      </c>
      <c r="E22" s="62"/>
      <c r="F22" s="3">
        <f t="shared" si="0"/>
        <v>0</v>
      </c>
      <c r="G22" s="85"/>
    </row>
    <row r="23" spans="1:7">
      <c r="A23" s="60">
        <v>19</v>
      </c>
      <c r="B23" s="61" t="s">
        <v>211</v>
      </c>
      <c r="C23" s="47" t="s">
        <v>208</v>
      </c>
      <c r="D23" s="40">
        <v>1</v>
      </c>
      <c r="E23" s="62"/>
      <c r="F23" s="3">
        <f t="shared" si="0"/>
        <v>0</v>
      </c>
      <c r="G23" s="85"/>
    </row>
    <row r="24" spans="1:7">
      <c r="A24" s="60">
        <v>20</v>
      </c>
      <c r="B24" s="61" t="s">
        <v>212</v>
      </c>
      <c r="C24" s="47" t="s">
        <v>208</v>
      </c>
      <c r="D24" s="40">
        <v>1</v>
      </c>
      <c r="E24" s="62"/>
      <c r="F24" s="3">
        <f t="shared" si="0"/>
        <v>0</v>
      </c>
      <c r="G24" s="85"/>
    </row>
    <row r="25" spans="1:7">
      <c r="A25" s="60">
        <v>21</v>
      </c>
      <c r="B25" s="61" t="s">
        <v>214</v>
      </c>
      <c r="C25" s="47" t="s">
        <v>213</v>
      </c>
      <c r="D25" s="40">
        <v>1</v>
      </c>
      <c r="E25" s="62"/>
      <c r="F25" s="3">
        <f t="shared" si="0"/>
        <v>0</v>
      </c>
      <c r="G25" s="85"/>
    </row>
    <row r="26" spans="1:7">
      <c r="A26" s="60">
        <v>22</v>
      </c>
      <c r="B26" s="61" t="s">
        <v>215</v>
      </c>
      <c r="C26" s="47" t="s">
        <v>213</v>
      </c>
      <c r="D26" s="40">
        <v>1</v>
      </c>
      <c r="E26" s="62"/>
      <c r="F26" s="3">
        <f t="shared" si="0"/>
        <v>0</v>
      </c>
      <c r="G26" s="85"/>
    </row>
    <row r="27" spans="1:7">
      <c r="A27" s="60">
        <v>23</v>
      </c>
      <c r="B27" s="61" t="s">
        <v>216</v>
      </c>
      <c r="C27" s="47" t="s">
        <v>213</v>
      </c>
      <c r="D27" s="40">
        <v>1</v>
      </c>
      <c r="E27" s="62"/>
      <c r="F27" s="3">
        <f t="shared" si="0"/>
        <v>0</v>
      </c>
      <c r="G27" s="85"/>
    </row>
    <row r="28" spans="1:7">
      <c r="A28" s="60">
        <v>24</v>
      </c>
      <c r="B28" s="61" t="s">
        <v>217</v>
      </c>
      <c r="C28" s="47" t="s">
        <v>213</v>
      </c>
      <c r="D28" s="40">
        <v>1</v>
      </c>
      <c r="E28" s="62"/>
      <c r="F28" s="3">
        <f t="shared" si="0"/>
        <v>0</v>
      </c>
      <c r="G28" s="85"/>
    </row>
    <row r="29" spans="1:7">
      <c r="A29" s="60">
        <v>25</v>
      </c>
      <c r="B29" s="63" t="s">
        <v>218</v>
      </c>
      <c r="C29" s="47" t="s">
        <v>213</v>
      </c>
      <c r="D29" s="40">
        <v>1</v>
      </c>
      <c r="E29" s="62"/>
      <c r="F29" s="3">
        <f t="shared" si="0"/>
        <v>0</v>
      </c>
      <c r="G29" s="85"/>
    </row>
    <row r="30" spans="1:7">
      <c r="A30" s="60">
        <v>26</v>
      </c>
      <c r="B30" s="49" t="s">
        <v>80</v>
      </c>
      <c r="C30" s="49" t="s">
        <v>163</v>
      </c>
      <c r="D30" s="40">
        <v>1</v>
      </c>
      <c r="E30" s="62"/>
      <c r="F30" s="3">
        <f t="shared" si="0"/>
        <v>0</v>
      </c>
      <c r="G30" s="84"/>
    </row>
    <row r="31" spans="1:7">
      <c r="A31" s="60">
        <v>27</v>
      </c>
      <c r="B31" s="49" t="s">
        <v>81</v>
      </c>
      <c r="C31" s="49" t="s">
        <v>163</v>
      </c>
      <c r="D31" s="40">
        <v>1</v>
      </c>
      <c r="E31" s="62"/>
      <c r="F31" s="3">
        <f t="shared" si="0"/>
        <v>0</v>
      </c>
      <c r="G31" s="84"/>
    </row>
    <row r="32" spans="1:7">
      <c r="A32" s="60">
        <v>28</v>
      </c>
      <c r="B32" s="49" t="s">
        <v>82</v>
      </c>
      <c r="C32" s="49" t="s">
        <v>163</v>
      </c>
      <c r="D32" s="40">
        <v>1</v>
      </c>
      <c r="E32" s="62"/>
      <c r="F32" s="3">
        <f t="shared" si="0"/>
        <v>0</v>
      </c>
      <c r="G32" s="84"/>
    </row>
    <row r="33" spans="1:7">
      <c r="A33" s="60">
        <v>29</v>
      </c>
      <c r="B33" s="49" t="s">
        <v>83</v>
      </c>
      <c r="C33" s="49" t="s">
        <v>163</v>
      </c>
      <c r="D33" s="40">
        <v>1</v>
      </c>
      <c r="E33" s="62"/>
      <c r="F33" s="3">
        <f t="shared" si="0"/>
        <v>0</v>
      </c>
      <c r="G33" s="84"/>
    </row>
    <row r="34" spans="1:7">
      <c r="A34" s="60">
        <v>30</v>
      </c>
      <c r="B34" s="51" t="s">
        <v>84</v>
      </c>
      <c r="C34" s="49" t="s">
        <v>163</v>
      </c>
      <c r="D34" s="40">
        <v>1</v>
      </c>
      <c r="E34" s="62"/>
      <c r="F34" s="3">
        <f t="shared" si="0"/>
        <v>0</v>
      </c>
      <c r="G34" s="84"/>
    </row>
    <row r="35" spans="1:7">
      <c r="A35" s="60">
        <v>31</v>
      </c>
      <c r="B35" s="51" t="s">
        <v>85</v>
      </c>
      <c r="C35" s="49" t="s">
        <v>163</v>
      </c>
      <c r="D35" s="40">
        <v>1</v>
      </c>
      <c r="E35" s="62"/>
      <c r="F35" s="3">
        <f t="shared" si="0"/>
        <v>0</v>
      </c>
      <c r="G35" s="84"/>
    </row>
    <row r="36" spans="1:7">
      <c r="A36" s="60">
        <v>32</v>
      </c>
      <c r="B36" s="51" t="s">
        <v>86</v>
      </c>
      <c r="C36" s="49" t="s">
        <v>163</v>
      </c>
      <c r="D36" s="40">
        <v>1</v>
      </c>
      <c r="E36" s="62"/>
      <c r="F36" s="3">
        <f t="shared" si="0"/>
        <v>0</v>
      </c>
      <c r="G36" s="84"/>
    </row>
    <row r="37" spans="1:7">
      <c r="A37" s="60">
        <v>33</v>
      </c>
      <c r="B37" s="51" t="s">
        <v>87</v>
      </c>
      <c r="C37" s="49" t="s">
        <v>163</v>
      </c>
      <c r="D37" s="40">
        <v>1</v>
      </c>
      <c r="E37" s="62"/>
      <c r="F37" s="3">
        <f t="shared" si="0"/>
        <v>0</v>
      </c>
      <c r="G37" s="84"/>
    </row>
    <row r="38" spans="1:7">
      <c r="A38" s="60">
        <v>34</v>
      </c>
      <c r="B38" s="47" t="s">
        <v>88</v>
      </c>
      <c r="C38" s="47" t="s">
        <v>164</v>
      </c>
      <c r="D38" s="40">
        <v>1</v>
      </c>
      <c r="E38" s="62"/>
      <c r="F38" s="3">
        <f t="shared" si="0"/>
        <v>0</v>
      </c>
      <c r="G38" s="84"/>
    </row>
    <row r="39" spans="1:7">
      <c r="A39" s="60">
        <v>35</v>
      </c>
      <c r="B39" s="47" t="s">
        <v>89</v>
      </c>
      <c r="C39" s="47" t="s">
        <v>164</v>
      </c>
      <c r="D39" s="40">
        <v>1</v>
      </c>
      <c r="E39" s="62"/>
      <c r="F39" s="3">
        <f t="shared" si="0"/>
        <v>0</v>
      </c>
      <c r="G39" s="84"/>
    </row>
    <row r="40" spans="1:7">
      <c r="A40" s="60">
        <v>36</v>
      </c>
      <c r="B40" s="49" t="s">
        <v>90</v>
      </c>
      <c r="C40" s="49" t="s">
        <v>165</v>
      </c>
      <c r="D40" s="40">
        <v>1</v>
      </c>
      <c r="E40" s="62"/>
      <c r="F40" s="3">
        <f t="shared" si="0"/>
        <v>0</v>
      </c>
      <c r="G40" s="84"/>
    </row>
    <row r="41" spans="1:7">
      <c r="A41" s="60">
        <v>37</v>
      </c>
      <c r="B41" s="49" t="s">
        <v>91</v>
      </c>
      <c r="C41" s="49" t="s">
        <v>165</v>
      </c>
      <c r="D41" s="40">
        <v>1</v>
      </c>
      <c r="E41" s="62"/>
      <c r="F41" s="3">
        <f t="shared" si="0"/>
        <v>0</v>
      </c>
      <c r="G41" s="84"/>
    </row>
    <row r="42" spans="1:7">
      <c r="A42" s="60">
        <v>38</v>
      </c>
      <c r="B42" s="49" t="s">
        <v>92</v>
      </c>
      <c r="C42" s="49" t="s">
        <v>165</v>
      </c>
      <c r="D42" s="40">
        <v>1</v>
      </c>
      <c r="E42" s="62"/>
      <c r="F42" s="3">
        <f t="shared" si="0"/>
        <v>0</v>
      </c>
      <c r="G42" s="84"/>
    </row>
    <row r="43" spans="1:7">
      <c r="A43" s="60">
        <v>39</v>
      </c>
      <c r="B43" s="49" t="s">
        <v>93</v>
      </c>
      <c r="C43" s="49" t="s">
        <v>165</v>
      </c>
      <c r="D43" s="40">
        <v>1</v>
      </c>
      <c r="E43" s="62"/>
      <c r="F43" s="3">
        <f t="shared" si="0"/>
        <v>0</v>
      </c>
      <c r="G43" s="84"/>
    </row>
    <row r="44" spans="1:7" ht="25.5">
      <c r="A44" s="60">
        <v>40</v>
      </c>
      <c r="B44" s="63" t="s">
        <v>94</v>
      </c>
      <c r="C44" s="49" t="s">
        <v>165</v>
      </c>
      <c r="D44" s="40">
        <v>1</v>
      </c>
      <c r="E44" s="62"/>
      <c r="F44" s="3">
        <f t="shared" si="0"/>
        <v>0</v>
      </c>
      <c r="G44" s="84"/>
    </row>
    <row r="45" spans="1:7" ht="38.25">
      <c r="A45" s="60">
        <v>41</v>
      </c>
      <c r="B45" s="46" t="s">
        <v>220</v>
      </c>
      <c r="C45" s="52" t="s">
        <v>240</v>
      </c>
      <c r="D45" s="40">
        <v>1</v>
      </c>
      <c r="E45" s="62"/>
      <c r="F45" s="3">
        <f t="shared" si="0"/>
        <v>0</v>
      </c>
      <c r="G45" s="84"/>
    </row>
    <row r="46" spans="1:7" ht="25.5">
      <c r="A46" s="60">
        <v>42</v>
      </c>
      <c r="B46" s="47" t="s">
        <v>221</v>
      </c>
      <c r="C46" s="47" t="s">
        <v>166</v>
      </c>
      <c r="D46" s="40">
        <v>1</v>
      </c>
      <c r="E46" s="62"/>
      <c r="F46" s="3">
        <f t="shared" si="0"/>
        <v>0</v>
      </c>
      <c r="G46" s="84"/>
    </row>
    <row r="47" spans="1:7" ht="25.5">
      <c r="A47" s="60">
        <v>43</v>
      </c>
      <c r="B47" s="47" t="s">
        <v>222</v>
      </c>
      <c r="C47" s="47" t="s">
        <v>166</v>
      </c>
      <c r="D47" s="40">
        <v>1</v>
      </c>
      <c r="E47" s="62"/>
      <c r="F47" s="3">
        <f t="shared" si="0"/>
        <v>0</v>
      </c>
      <c r="G47" s="84"/>
    </row>
    <row r="48" spans="1:7">
      <c r="A48" s="60">
        <v>44</v>
      </c>
      <c r="B48" s="47" t="s">
        <v>223</v>
      </c>
      <c r="C48" s="47" t="s">
        <v>167</v>
      </c>
      <c r="D48" s="40">
        <v>1</v>
      </c>
      <c r="E48" s="62"/>
      <c r="F48" s="3">
        <f t="shared" si="0"/>
        <v>0</v>
      </c>
      <c r="G48" s="84"/>
    </row>
    <row r="49" spans="1:7" ht="25.5">
      <c r="A49" s="60">
        <v>45</v>
      </c>
      <c r="B49" s="50" t="s">
        <v>224</v>
      </c>
      <c r="C49" s="47" t="s">
        <v>168</v>
      </c>
      <c r="D49" s="40">
        <v>1</v>
      </c>
      <c r="E49" s="62"/>
      <c r="F49" s="3">
        <f t="shared" si="0"/>
        <v>0</v>
      </c>
      <c r="G49" s="84"/>
    </row>
    <row r="50" spans="1:7" ht="25.5">
      <c r="A50" s="60">
        <v>46</v>
      </c>
      <c r="B50" s="50" t="s">
        <v>225</v>
      </c>
      <c r="C50" s="47" t="s">
        <v>168</v>
      </c>
      <c r="D50" s="40">
        <v>1</v>
      </c>
      <c r="E50" s="62"/>
      <c r="F50" s="3">
        <f t="shared" si="0"/>
        <v>0</v>
      </c>
      <c r="G50" s="84"/>
    </row>
    <row r="51" spans="1:7">
      <c r="A51" s="60">
        <v>47</v>
      </c>
      <c r="B51" s="47" t="s">
        <v>226</v>
      </c>
      <c r="C51" s="47" t="s">
        <v>169</v>
      </c>
      <c r="D51" s="40">
        <v>1</v>
      </c>
      <c r="E51" s="62"/>
      <c r="F51" s="3">
        <f t="shared" si="0"/>
        <v>0</v>
      </c>
      <c r="G51" s="84"/>
    </row>
    <row r="52" spans="1:7">
      <c r="A52" s="60">
        <v>48</v>
      </c>
      <c r="B52" s="47" t="s">
        <v>227</v>
      </c>
      <c r="C52" s="47" t="s">
        <v>169</v>
      </c>
      <c r="D52" s="40">
        <v>1</v>
      </c>
      <c r="E52" s="62"/>
      <c r="F52" s="3">
        <f t="shared" si="0"/>
        <v>0</v>
      </c>
      <c r="G52" s="84"/>
    </row>
    <row r="53" spans="1:7">
      <c r="A53" s="60">
        <v>49</v>
      </c>
      <c r="B53" s="64" t="s">
        <v>228</v>
      </c>
      <c r="C53" s="52" t="s">
        <v>170</v>
      </c>
      <c r="D53" s="40">
        <v>1</v>
      </c>
      <c r="E53" s="62"/>
      <c r="F53" s="3">
        <f t="shared" si="0"/>
        <v>0</v>
      </c>
      <c r="G53" s="84"/>
    </row>
    <row r="54" spans="1:7">
      <c r="A54" s="60">
        <v>50</v>
      </c>
      <c r="B54" s="49" t="s">
        <v>229</v>
      </c>
      <c r="C54" s="49" t="s">
        <v>171</v>
      </c>
      <c r="D54" s="40">
        <v>1</v>
      </c>
      <c r="E54" s="62"/>
      <c r="F54" s="3">
        <f t="shared" si="0"/>
        <v>0</v>
      </c>
      <c r="G54" s="84"/>
    </row>
    <row r="55" spans="1:7" ht="25.5">
      <c r="A55" s="60">
        <v>51</v>
      </c>
      <c r="B55" s="47" t="s">
        <v>95</v>
      </c>
      <c r="C55" s="47" t="s">
        <v>172</v>
      </c>
      <c r="D55" s="40">
        <v>1</v>
      </c>
      <c r="E55" s="62"/>
      <c r="F55" s="3">
        <f t="shared" si="0"/>
        <v>0</v>
      </c>
      <c r="G55" s="84"/>
    </row>
    <row r="56" spans="1:7" ht="25.5">
      <c r="A56" s="60">
        <v>52</v>
      </c>
      <c r="B56" s="47" t="s">
        <v>96</v>
      </c>
      <c r="C56" s="47" t="s">
        <v>172</v>
      </c>
      <c r="D56" s="40">
        <v>1</v>
      </c>
      <c r="E56" s="62"/>
      <c r="F56" s="3">
        <f t="shared" si="0"/>
        <v>0</v>
      </c>
      <c r="G56" s="84"/>
    </row>
    <row r="57" spans="1:7" ht="25.5">
      <c r="A57" s="60">
        <v>53</v>
      </c>
      <c r="B57" s="47" t="s">
        <v>97</v>
      </c>
      <c r="C57" s="47" t="s">
        <v>172</v>
      </c>
      <c r="D57" s="40">
        <v>1</v>
      </c>
      <c r="E57" s="62"/>
      <c r="F57" s="3">
        <f t="shared" si="0"/>
        <v>0</v>
      </c>
      <c r="G57" s="84"/>
    </row>
    <row r="58" spans="1:7" ht="25.5">
      <c r="A58" s="60">
        <v>54</v>
      </c>
      <c r="B58" s="47" t="s">
        <v>98</v>
      </c>
      <c r="C58" s="47" t="s">
        <v>172</v>
      </c>
      <c r="D58" s="40">
        <v>1</v>
      </c>
      <c r="E58" s="62"/>
      <c r="F58" s="3">
        <f t="shared" si="0"/>
        <v>0</v>
      </c>
      <c r="G58" s="84"/>
    </row>
    <row r="59" spans="1:7" ht="38.25">
      <c r="A59" s="60">
        <v>55</v>
      </c>
      <c r="B59" s="52" t="s">
        <v>99</v>
      </c>
      <c r="C59" s="52" t="s">
        <v>239</v>
      </c>
      <c r="D59" s="40">
        <v>1</v>
      </c>
      <c r="E59" s="62"/>
      <c r="F59" s="3">
        <f t="shared" si="0"/>
        <v>0</v>
      </c>
      <c r="G59" s="84"/>
    </row>
    <row r="60" spans="1:7" ht="38.25">
      <c r="A60" s="60">
        <v>56</v>
      </c>
      <c r="B60" s="52" t="s">
        <v>100</v>
      </c>
      <c r="C60" s="52" t="s">
        <v>239</v>
      </c>
      <c r="D60" s="40">
        <v>1</v>
      </c>
      <c r="E60" s="62"/>
      <c r="F60" s="3">
        <f t="shared" si="0"/>
        <v>0</v>
      </c>
      <c r="G60" s="84"/>
    </row>
    <row r="61" spans="1:7" ht="38.25">
      <c r="A61" s="60">
        <v>57</v>
      </c>
      <c r="B61" s="52" t="s">
        <v>101</v>
      </c>
      <c r="C61" s="52" t="s">
        <v>239</v>
      </c>
      <c r="D61" s="40">
        <v>1</v>
      </c>
      <c r="E61" s="62"/>
      <c r="F61" s="3">
        <f t="shared" si="0"/>
        <v>0</v>
      </c>
      <c r="G61" s="84"/>
    </row>
    <row r="62" spans="1:7" ht="38.25">
      <c r="A62" s="60">
        <v>58</v>
      </c>
      <c r="B62" s="52" t="s">
        <v>102</v>
      </c>
      <c r="C62" s="52" t="s">
        <v>239</v>
      </c>
      <c r="D62" s="40">
        <v>1</v>
      </c>
      <c r="E62" s="62"/>
      <c r="F62" s="3">
        <f t="shared" si="0"/>
        <v>0</v>
      </c>
      <c r="G62" s="85"/>
    </row>
    <row r="63" spans="1:7" ht="38.25">
      <c r="A63" s="60">
        <v>59</v>
      </c>
      <c r="B63" s="66" t="s">
        <v>241</v>
      </c>
      <c r="C63" s="52" t="s">
        <v>239</v>
      </c>
      <c r="D63" s="40"/>
      <c r="E63" s="62"/>
      <c r="F63" s="3"/>
      <c r="G63" s="85"/>
    </row>
    <row r="64" spans="1:7" ht="25.5">
      <c r="A64" s="60">
        <v>60</v>
      </c>
      <c r="B64" s="47" t="s">
        <v>103</v>
      </c>
      <c r="C64" s="47" t="s">
        <v>173</v>
      </c>
      <c r="D64" s="40">
        <v>1</v>
      </c>
      <c r="E64" s="62"/>
      <c r="F64" s="3">
        <f t="shared" si="0"/>
        <v>0</v>
      </c>
      <c r="G64" s="84"/>
    </row>
    <row r="65" spans="1:7" ht="25.5">
      <c r="A65" s="60">
        <v>61</v>
      </c>
      <c r="B65" s="47" t="s">
        <v>245</v>
      </c>
      <c r="C65" s="47" t="s">
        <v>173</v>
      </c>
      <c r="D65" s="40">
        <v>1</v>
      </c>
      <c r="E65" s="62"/>
      <c r="F65" s="3">
        <f t="shared" ref="F65" si="1">D65*E65</f>
        <v>0</v>
      </c>
      <c r="G65" s="84"/>
    </row>
    <row r="66" spans="1:7" ht="25.5">
      <c r="A66" s="60">
        <v>62</v>
      </c>
      <c r="B66" s="47" t="s">
        <v>104</v>
      </c>
      <c r="C66" s="47" t="s">
        <v>173</v>
      </c>
      <c r="D66" s="40">
        <v>1</v>
      </c>
      <c r="E66" s="62"/>
      <c r="F66" s="3">
        <f t="shared" si="0"/>
        <v>0</v>
      </c>
      <c r="G66" s="84"/>
    </row>
    <row r="67" spans="1:7" ht="25.5">
      <c r="A67" s="60">
        <v>63</v>
      </c>
      <c r="B67" s="47" t="s">
        <v>105</v>
      </c>
      <c r="C67" s="47" t="s">
        <v>173</v>
      </c>
      <c r="D67" s="40">
        <v>1</v>
      </c>
      <c r="E67" s="62"/>
      <c r="F67" s="3">
        <f t="shared" si="0"/>
        <v>0</v>
      </c>
      <c r="G67" s="84"/>
    </row>
    <row r="68" spans="1:7" ht="25.5">
      <c r="A68" s="60">
        <v>64</v>
      </c>
      <c r="B68" s="47" t="s">
        <v>106</v>
      </c>
      <c r="C68" s="47" t="s">
        <v>173</v>
      </c>
      <c r="D68" s="40">
        <v>1</v>
      </c>
      <c r="E68" s="62"/>
      <c r="F68" s="3">
        <f t="shared" si="0"/>
        <v>0</v>
      </c>
      <c r="G68" s="84"/>
    </row>
    <row r="69" spans="1:7" ht="25.5">
      <c r="A69" s="60">
        <v>65</v>
      </c>
      <c r="B69" s="66" t="s">
        <v>246</v>
      </c>
      <c r="C69" s="47" t="s">
        <v>174</v>
      </c>
      <c r="D69" s="40">
        <v>1</v>
      </c>
      <c r="E69" s="62"/>
      <c r="F69" s="3">
        <f t="shared" si="0"/>
        <v>0</v>
      </c>
      <c r="G69" s="84"/>
    </row>
    <row r="70" spans="1:7" ht="25.5">
      <c r="A70" s="60">
        <v>66</v>
      </c>
      <c r="B70" s="66" t="s">
        <v>247</v>
      </c>
      <c r="C70" s="47" t="s">
        <v>174</v>
      </c>
      <c r="D70" s="40">
        <v>1</v>
      </c>
      <c r="E70" s="62"/>
      <c r="F70" s="3">
        <f t="shared" si="0"/>
        <v>0</v>
      </c>
      <c r="G70" s="84"/>
    </row>
    <row r="71" spans="1:7" ht="25.5">
      <c r="A71" s="60">
        <v>67</v>
      </c>
      <c r="B71" s="66" t="s">
        <v>248</v>
      </c>
      <c r="C71" s="47" t="s">
        <v>174</v>
      </c>
      <c r="D71" s="40">
        <v>1</v>
      </c>
      <c r="E71" s="62"/>
      <c r="F71" s="3">
        <f t="shared" si="0"/>
        <v>0</v>
      </c>
      <c r="G71" s="84"/>
    </row>
    <row r="72" spans="1:7" ht="25.5">
      <c r="A72" s="60">
        <v>68</v>
      </c>
      <c r="B72" s="66" t="s">
        <v>249</v>
      </c>
      <c r="C72" s="47" t="s">
        <v>174</v>
      </c>
      <c r="D72" s="40">
        <v>1</v>
      </c>
      <c r="E72" s="62"/>
      <c r="F72" s="3">
        <f t="shared" si="0"/>
        <v>0</v>
      </c>
      <c r="G72" s="84"/>
    </row>
    <row r="73" spans="1:7" ht="25.5">
      <c r="A73" s="60">
        <v>69</v>
      </c>
      <c r="B73" s="66" t="s">
        <v>250</v>
      </c>
      <c r="C73" s="47" t="s">
        <v>174</v>
      </c>
      <c r="D73" s="40">
        <v>1</v>
      </c>
      <c r="E73" s="62"/>
      <c r="F73" s="3">
        <f t="shared" si="0"/>
        <v>0</v>
      </c>
      <c r="G73" s="84"/>
    </row>
    <row r="74" spans="1:7" ht="25.5">
      <c r="A74" s="60">
        <v>70</v>
      </c>
      <c r="B74" s="52" t="s">
        <v>107</v>
      </c>
      <c r="C74" s="52" t="s">
        <v>175</v>
      </c>
      <c r="D74" s="40">
        <v>1</v>
      </c>
      <c r="E74" s="62"/>
      <c r="F74" s="3">
        <f t="shared" si="0"/>
        <v>0</v>
      </c>
      <c r="G74" s="84"/>
    </row>
    <row r="75" spans="1:7" ht="25.5">
      <c r="A75" s="60">
        <v>71</v>
      </c>
      <c r="B75" s="52" t="s">
        <v>108</v>
      </c>
      <c r="C75" s="52" t="s">
        <v>175</v>
      </c>
      <c r="D75" s="40">
        <v>1</v>
      </c>
      <c r="E75" s="62"/>
      <c r="F75" s="3">
        <f t="shared" si="0"/>
        <v>0</v>
      </c>
      <c r="G75" s="84"/>
    </row>
    <row r="76" spans="1:7" ht="25.5">
      <c r="A76" s="60">
        <v>72</v>
      </c>
      <c r="B76" s="52" t="s">
        <v>109</v>
      </c>
      <c r="C76" s="52" t="s">
        <v>175</v>
      </c>
      <c r="D76" s="40">
        <v>1</v>
      </c>
      <c r="E76" s="62"/>
      <c r="F76" s="3">
        <f t="shared" si="0"/>
        <v>0</v>
      </c>
      <c r="G76" s="84"/>
    </row>
    <row r="77" spans="1:7" ht="25.5">
      <c r="A77" s="60">
        <v>73</v>
      </c>
      <c r="B77" s="52" t="s">
        <v>110</v>
      </c>
      <c r="C77" s="52" t="s">
        <v>175</v>
      </c>
      <c r="D77" s="40">
        <v>1</v>
      </c>
      <c r="E77" s="62"/>
      <c r="F77" s="3">
        <f t="shared" si="0"/>
        <v>0</v>
      </c>
      <c r="G77" s="84"/>
    </row>
    <row r="78" spans="1:7" ht="25.5">
      <c r="A78" s="60">
        <v>74</v>
      </c>
      <c r="B78" s="52" t="s">
        <v>111</v>
      </c>
      <c r="C78" s="52" t="s">
        <v>175</v>
      </c>
      <c r="D78" s="40">
        <v>1</v>
      </c>
      <c r="E78" s="62"/>
      <c r="F78" s="3">
        <f t="shared" si="0"/>
        <v>0</v>
      </c>
      <c r="G78" s="84"/>
    </row>
    <row r="79" spans="1:7" ht="25.5">
      <c r="A79" s="60">
        <v>75</v>
      </c>
      <c r="B79" s="52" t="s">
        <v>112</v>
      </c>
      <c r="C79" s="52" t="s">
        <v>175</v>
      </c>
      <c r="D79" s="40">
        <v>1</v>
      </c>
      <c r="E79" s="62"/>
      <c r="F79" s="3">
        <f t="shared" ref="F79:F148" si="2">D79*E79</f>
        <v>0</v>
      </c>
      <c r="G79" s="84"/>
    </row>
    <row r="80" spans="1:7" ht="25.5">
      <c r="A80" s="60">
        <v>76</v>
      </c>
      <c r="B80" s="52" t="s">
        <v>113</v>
      </c>
      <c r="C80" s="52" t="s">
        <v>175</v>
      </c>
      <c r="D80" s="40">
        <v>1</v>
      </c>
      <c r="E80" s="62"/>
      <c r="F80" s="3">
        <f t="shared" si="2"/>
        <v>0</v>
      </c>
      <c r="G80" s="84"/>
    </row>
    <row r="81" spans="1:7" ht="25.5">
      <c r="A81" s="60">
        <v>77</v>
      </c>
      <c r="B81" s="52" t="s">
        <v>114</v>
      </c>
      <c r="C81" s="52" t="s">
        <v>175</v>
      </c>
      <c r="D81" s="40">
        <v>1</v>
      </c>
      <c r="E81" s="62"/>
      <c r="F81" s="3">
        <f t="shared" si="2"/>
        <v>0</v>
      </c>
      <c r="G81" s="84"/>
    </row>
    <row r="82" spans="1:7" ht="25.5">
      <c r="A82" s="60">
        <v>78</v>
      </c>
      <c r="B82" s="47" t="s">
        <v>115</v>
      </c>
      <c r="C82" s="47" t="s">
        <v>176</v>
      </c>
      <c r="D82" s="40">
        <v>1</v>
      </c>
      <c r="E82" s="62"/>
      <c r="F82" s="3">
        <f t="shared" si="2"/>
        <v>0</v>
      </c>
      <c r="G82" s="84"/>
    </row>
    <row r="83" spans="1:7" ht="25.5">
      <c r="A83" s="60">
        <v>79</v>
      </c>
      <c r="B83" s="47" t="s">
        <v>116</v>
      </c>
      <c r="C83" s="47" t="s">
        <v>176</v>
      </c>
      <c r="D83" s="40">
        <v>1</v>
      </c>
      <c r="E83" s="62"/>
      <c r="F83" s="3">
        <f t="shared" si="2"/>
        <v>0</v>
      </c>
      <c r="G83" s="84"/>
    </row>
    <row r="84" spans="1:7">
      <c r="A84" s="60">
        <v>80</v>
      </c>
      <c r="B84" s="47" t="s">
        <v>117</v>
      </c>
      <c r="C84" s="47" t="s">
        <v>176</v>
      </c>
      <c r="D84" s="40">
        <v>1</v>
      </c>
      <c r="E84" s="62"/>
      <c r="F84" s="3">
        <f t="shared" si="2"/>
        <v>0</v>
      </c>
      <c r="G84" s="84"/>
    </row>
    <row r="85" spans="1:7">
      <c r="A85" s="60">
        <v>81</v>
      </c>
      <c r="B85" s="47" t="s">
        <v>118</v>
      </c>
      <c r="C85" s="47" t="s">
        <v>176</v>
      </c>
      <c r="D85" s="40">
        <v>1</v>
      </c>
      <c r="E85" s="62"/>
      <c r="F85" s="3">
        <f t="shared" si="2"/>
        <v>0</v>
      </c>
      <c r="G85" s="84"/>
    </row>
    <row r="86" spans="1:7" ht="38.25">
      <c r="A86" s="60">
        <v>82</v>
      </c>
      <c r="B86" s="47" t="s">
        <v>119</v>
      </c>
      <c r="C86" s="47" t="s">
        <v>176</v>
      </c>
      <c r="D86" s="55">
        <v>1</v>
      </c>
      <c r="E86" s="65"/>
      <c r="F86" s="3">
        <f t="shared" si="2"/>
        <v>0</v>
      </c>
      <c r="G86" s="84"/>
    </row>
    <row r="87" spans="1:7" ht="25.5">
      <c r="A87" s="60">
        <v>83</v>
      </c>
      <c r="B87" s="61" t="s">
        <v>120</v>
      </c>
      <c r="C87" s="53" t="s">
        <v>177</v>
      </c>
      <c r="D87" s="56">
        <v>1</v>
      </c>
      <c r="E87" s="65"/>
      <c r="F87" s="3">
        <f t="shared" si="2"/>
        <v>0</v>
      </c>
      <c r="G87" s="84"/>
    </row>
    <row r="88" spans="1:7" ht="25.5">
      <c r="A88" s="60">
        <v>84</v>
      </c>
      <c r="B88" s="61" t="s">
        <v>121</v>
      </c>
      <c r="C88" s="53" t="s">
        <v>177</v>
      </c>
      <c r="D88" s="56">
        <v>1</v>
      </c>
      <c r="E88" s="65"/>
      <c r="F88" s="3">
        <f t="shared" si="2"/>
        <v>0</v>
      </c>
      <c r="G88" s="84"/>
    </row>
    <row r="89" spans="1:7" ht="25.5">
      <c r="A89" s="60">
        <v>85</v>
      </c>
      <c r="B89" s="61" t="s">
        <v>122</v>
      </c>
      <c r="C89" s="53" t="s">
        <v>177</v>
      </c>
      <c r="D89" s="56">
        <v>1</v>
      </c>
      <c r="E89" s="65"/>
      <c r="F89" s="3">
        <f t="shared" si="2"/>
        <v>0</v>
      </c>
      <c r="G89" s="84"/>
    </row>
    <row r="90" spans="1:7" ht="25.5">
      <c r="A90" s="60">
        <v>86</v>
      </c>
      <c r="B90" s="52" t="s">
        <v>204</v>
      </c>
      <c r="C90" s="53" t="s">
        <v>203</v>
      </c>
      <c r="D90" s="56">
        <v>1</v>
      </c>
      <c r="E90" s="65"/>
      <c r="F90" s="3">
        <f t="shared" si="2"/>
        <v>0</v>
      </c>
      <c r="G90" s="84"/>
    </row>
    <row r="91" spans="1:7" ht="25.5">
      <c r="A91" s="60">
        <v>87</v>
      </c>
      <c r="B91" s="52" t="s">
        <v>205</v>
      </c>
      <c r="C91" s="53" t="s">
        <v>203</v>
      </c>
      <c r="D91" s="56">
        <v>1</v>
      </c>
      <c r="E91" s="65"/>
      <c r="F91" s="3">
        <f t="shared" si="2"/>
        <v>0</v>
      </c>
      <c r="G91" s="84"/>
    </row>
    <row r="92" spans="1:7" ht="25.5">
      <c r="A92" s="60">
        <v>88</v>
      </c>
      <c r="B92" s="52" t="s">
        <v>206</v>
      </c>
      <c r="C92" s="53" t="s">
        <v>203</v>
      </c>
      <c r="D92" s="56">
        <v>1</v>
      </c>
      <c r="E92" s="65"/>
      <c r="F92" s="3">
        <f t="shared" si="2"/>
        <v>0</v>
      </c>
      <c r="G92" s="84"/>
    </row>
    <row r="93" spans="1:7" ht="25.5">
      <c r="A93" s="60">
        <v>89</v>
      </c>
      <c r="B93" s="52" t="s">
        <v>207</v>
      </c>
      <c r="C93" s="53" t="s">
        <v>203</v>
      </c>
      <c r="D93" s="56">
        <v>1</v>
      </c>
      <c r="E93" s="65"/>
      <c r="F93" s="3">
        <f t="shared" si="2"/>
        <v>0</v>
      </c>
      <c r="G93" s="84"/>
    </row>
    <row r="94" spans="1:7" ht="25.5">
      <c r="A94" s="60">
        <v>90</v>
      </c>
      <c r="B94" s="61" t="s">
        <v>219</v>
      </c>
      <c r="C94" s="53" t="s">
        <v>203</v>
      </c>
      <c r="D94" s="56">
        <v>1</v>
      </c>
      <c r="E94" s="65"/>
      <c r="F94" s="3">
        <f t="shared" si="2"/>
        <v>0</v>
      </c>
      <c r="G94" s="84"/>
    </row>
    <row r="95" spans="1:7">
      <c r="A95" s="60">
        <v>91</v>
      </c>
      <c r="B95" s="48" t="s">
        <v>123</v>
      </c>
      <c r="C95" s="47" t="s">
        <v>178</v>
      </c>
      <c r="D95" s="56">
        <v>1</v>
      </c>
      <c r="E95" s="65"/>
      <c r="F95" s="3">
        <f t="shared" si="2"/>
        <v>0</v>
      </c>
      <c r="G95" s="84"/>
    </row>
    <row r="96" spans="1:7">
      <c r="A96" s="60">
        <v>92</v>
      </c>
      <c r="B96" s="48" t="s">
        <v>124</v>
      </c>
      <c r="C96" s="47" t="s">
        <v>178</v>
      </c>
      <c r="D96" s="56">
        <v>1</v>
      </c>
      <c r="E96" s="65"/>
      <c r="F96" s="3">
        <f t="shared" si="2"/>
        <v>0</v>
      </c>
      <c r="G96" s="84"/>
    </row>
    <row r="97" spans="1:7">
      <c r="A97" s="60">
        <v>93</v>
      </c>
      <c r="B97" s="66" t="s">
        <v>125</v>
      </c>
      <c r="C97" s="47" t="s">
        <v>233</v>
      </c>
      <c r="D97" s="56">
        <v>1</v>
      </c>
      <c r="E97" s="65"/>
      <c r="F97" s="3">
        <f t="shared" si="2"/>
        <v>0</v>
      </c>
      <c r="G97" s="84"/>
    </row>
    <row r="98" spans="1:7">
      <c r="A98" s="60">
        <v>94</v>
      </c>
      <c r="B98" s="51" t="s">
        <v>126</v>
      </c>
      <c r="C98" s="47" t="s">
        <v>233</v>
      </c>
      <c r="D98" s="56">
        <v>1</v>
      </c>
      <c r="E98" s="65"/>
      <c r="F98" s="3">
        <f t="shared" si="2"/>
        <v>0</v>
      </c>
      <c r="G98" s="84"/>
    </row>
    <row r="99" spans="1:7">
      <c r="A99" s="60">
        <v>95</v>
      </c>
      <c r="B99" s="66" t="s">
        <v>231</v>
      </c>
      <c r="C99" s="74" t="s">
        <v>230</v>
      </c>
      <c r="D99" s="40">
        <v>1</v>
      </c>
      <c r="E99" s="62"/>
      <c r="F99" s="3">
        <f t="shared" si="2"/>
        <v>0</v>
      </c>
      <c r="G99" s="84"/>
    </row>
    <row r="100" spans="1:7">
      <c r="A100" s="60">
        <v>96</v>
      </c>
      <c r="B100" s="51" t="s">
        <v>127</v>
      </c>
      <c r="C100" s="47" t="s">
        <v>234</v>
      </c>
      <c r="D100" s="40">
        <v>1</v>
      </c>
      <c r="E100" s="62"/>
      <c r="F100" s="3">
        <f t="shared" si="2"/>
        <v>0</v>
      </c>
      <c r="G100" s="84"/>
    </row>
    <row r="101" spans="1:7">
      <c r="A101" s="60">
        <v>97</v>
      </c>
      <c r="B101" s="51" t="s">
        <v>128</v>
      </c>
      <c r="C101" s="47" t="s">
        <v>234</v>
      </c>
      <c r="D101" s="40">
        <v>1</v>
      </c>
      <c r="E101" s="62"/>
      <c r="F101" s="3">
        <f t="shared" si="2"/>
        <v>0</v>
      </c>
      <c r="G101" s="84"/>
    </row>
    <row r="102" spans="1:7">
      <c r="A102" s="60">
        <v>98</v>
      </c>
      <c r="B102" s="66" t="s">
        <v>194</v>
      </c>
      <c r="C102" s="49" t="s">
        <v>232</v>
      </c>
      <c r="D102" s="40">
        <v>1</v>
      </c>
      <c r="E102" s="62"/>
      <c r="F102" s="3">
        <f t="shared" si="2"/>
        <v>0</v>
      </c>
      <c r="G102" s="84"/>
    </row>
    <row r="103" spans="1:7">
      <c r="A103" s="60">
        <v>99</v>
      </c>
      <c r="B103" s="66" t="s">
        <v>198</v>
      </c>
      <c r="C103" s="49" t="s">
        <v>232</v>
      </c>
      <c r="D103" s="40">
        <v>1</v>
      </c>
      <c r="E103" s="62"/>
      <c r="F103" s="3">
        <f t="shared" si="2"/>
        <v>0</v>
      </c>
      <c r="G103" s="84"/>
    </row>
    <row r="104" spans="1:7">
      <c r="A104" s="60">
        <v>100</v>
      </c>
      <c r="B104" s="66" t="s">
        <v>197</v>
      </c>
      <c r="C104" s="49" t="s">
        <v>232</v>
      </c>
      <c r="D104" s="40">
        <v>1</v>
      </c>
      <c r="E104" s="62"/>
      <c r="F104" s="3">
        <f t="shared" si="2"/>
        <v>0</v>
      </c>
      <c r="G104" s="84"/>
    </row>
    <row r="105" spans="1:7">
      <c r="A105" s="60">
        <v>101</v>
      </c>
      <c r="B105" s="66" t="s">
        <v>196</v>
      </c>
      <c r="C105" s="49" t="s">
        <v>232</v>
      </c>
      <c r="D105" s="40">
        <v>1</v>
      </c>
      <c r="E105" s="62"/>
      <c r="F105" s="3">
        <f t="shared" si="2"/>
        <v>0</v>
      </c>
      <c r="G105" s="84"/>
    </row>
    <row r="106" spans="1:7">
      <c r="A106" s="60">
        <v>102</v>
      </c>
      <c r="B106" s="66" t="s">
        <v>195</v>
      </c>
      <c r="C106" s="49" t="s">
        <v>232</v>
      </c>
      <c r="D106" s="40">
        <v>1</v>
      </c>
      <c r="E106" s="62"/>
      <c r="F106" s="3">
        <f t="shared" si="2"/>
        <v>0</v>
      </c>
      <c r="G106" s="84"/>
    </row>
    <row r="107" spans="1:7">
      <c r="A107" s="60">
        <v>103</v>
      </c>
      <c r="B107" s="66" t="s">
        <v>199</v>
      </c>
      <c r="C107" s="49" t="s">
        <v>232</v>
      </c>
      <c r="D107" s="40">
        <v>1</v>
      </c>
      <c r="E107" s="62"/>
      <c r="F107" s="3">
        <f t="shared" si="2"/>
        <v>0</v>
      </c>
      <c r="G107" s="84"/>
    </row>
    <row r="108" spans="1:7">
      <c r="A108" s="60">
        <v>104</v>
      </c>
      <c r="B108" s="66" t="s">
        <v>200</v>
      </c>
      <c r="C108" s="49" t="s">
        <v>232</v>
      </c>
      <c r="D108" s="40">
        <v>1</v>
      </c>
      <c r="E108" s="62"/>
      <c r="F108" s="3">
        <f t="shared" si="2"/>
        <v>0</v>
      </c>
      <c r="G108" s="84"/>
    </row>
    <row r="109" spans="1:7">
      <c r="A109" s="60">
        <v>105</v>
      </c>
      <c r="B109" s="66" t="s">
        <v>201</v>
      </c>
      <c r="C109" s="49" t="s">
        <v>232</v>
      </c>
      <c r="D109" s="40">
        <v>1</v>
      </c>
      <c r="E109" s="62"/>
      <c r="F109" s="3">
        <f t="shared" si="2"/>
        <v>0</v>
      </c>
      <c r="G109" s="84"/>
    </row>
    <row r="110" spans="1:7" ht="25.5">
      <c r="A110" s="60">
        <v>106</v>
      </c>
      <c r="B110" s="71" t="s">
        <v>235</v>
      </c>
      <c r="C110" s="49" t="s">
        <v>236</v>
      </c>
      <c r="D110" s="40">
        <v>1</v>
      </c>
      <c r="E110" s="62"/>
      <c r="F110" s="3">
        <f t="shared" ref="F110:F112" si="3">D110*E110</f>
        <v>0</v>
      </c>
      <c r="G110" s="84"/>
    </row>
    <row r="111" spans="1:7" ht="25.5">
      <c r="A111" s="60">
        <v>107</v>
      </c>
      <c r="B111" s="68" t="s">
        <v>242</v>
      </c>
      <c r="C111" s="53" t="s">
        <v>243</v>
      </c>
      <c r="D111" s="40">
        <v>1</v>
      </c>
      <c r="E111" s="62"/>
      <c r="F111" s="3">
        <f t="shared" si="3"/>
        <v>0</v>
      </c>
      <c r="G111" s="84"/>
    </row>
    <row r="112" spans="1:7" ht="38.25">
      <c r="A112" s="60">
        <v>108</v>
      </c>
      <c r="B112" s="73" t="s">
        <v>237</v>
      </c>
      <c r="C112" s="49" t="s">
        <v>238</v>
      </c>
      <c r="D112" s="40">
        <v>1</v>
      </c>
      <c r="E112" s="62"/>
      <c r="F112" s="3">
        <f t="shared" si="3"/>
        <v>0</v>
      </c>
      <c r="G112" s="84"/>
    </row>
    <row r="113" spans="1:7">
      <c r="A113" s="60">
        <v>109</v>
      </c>
      <c r="B113" s="66" t="s">
        <v>129</v>
      </c>
      <c r="C113" s="53" t="s">
        <v>179</v>
      </c>
      <c r="D113" s="40">
        <v>1</v>
      </c>
      <c r="E113" s="62"/>
      <c r="F113" s="3">
        <f t="shared" si="2"/>
        <v>0</v>
      </c>
      <c r="G113" s="84"/>
    </row>
    <row r="114" spans="1:7">
      <c r="A114" s="60">
        <v>110</v>
      </c>
      <c r="B114" s="66" t="s">
        <v>130</v>
      </c>
      <c r="C114" s="53" t="s">
        <v>179</v>
      </c>
      <c r="D114" s="40">
        <v>1</v>
      </c>
      <c r="E114" s="62"/>
      <c r="F114" s="3">
        <f t="shared" si="2"/>
        <v>0</v>
      </c>
      <c r="G114" s="84"/>
    </row>
    <row r="115" spans="1:7">
      <c r="A115" s="60">
        <v>111</v>
      </c>
      <c r="B115" s="66" t="s">
        <v>131</v>
      </c>
      <c r="C115" s="53" t="s">
        <v>179</v>
      </c>
      <c r="D115" s="40">
        <v>1</v>
      </c>
      <c r="E115" s="62"/>
      <c r="F115" s="3">
        <f t="shared" si="2"/>
        <v>0</v>
      </c>
      <c r="G115" s="84"/>
    </row>
    <row r="116" spans="1:7">
      <c r="A116" s="60">
        <v>112</v>
      </c>
      <c r="B116" s="66" t="s">
        <v>132</v>
      </c>
      <c r="C116" s="53" t="s">
        <v>179</v>
      </c>
      <c r="D116" s="40">
        <v>1</v>
      </c>
      <c r="E116" s="62"/>
      <c r="F116" s="3">
        <f t="shared" si="2"/>
        <v>0</v>
      </c>
      <c r="G116" s="84"/>
    </row>
    <row r="117" spans="1:7">
      <c r="A117" s="60">
        <v>113</v>
      </c>
      <c r="B117" s="66" t="s">
        <v>133</v>
      </c>
      <c r="C117" s="53" t="s">
        <v>179</v>
      </c>
      <c r="D117" s="40">
        <v>1</v>
      </c>
      <c r="E117" s="62"/>
      <c r="F117" s="3">
        <f t="shared" si="2"/>
        <v>0</v>
      </c>
      <c r="G117" s="84"/>
    </row>
    <row r="118" spans="1:7">
      <c r="A118" s="60">
        <v>114</v>
      </c>
      <c r="B118" s="66" t="s">
        <v>134</v>
      </c>
      <c r="C118" s="53" t="s">
        <v>179</v>
      </c>
      <c r="D118" s="40">
        <v>1</v>
      </c>
      <c r="E118" s="62"/>
      <c r="F118" s="3">
        <f t="shared" si="2"/>
        <v>0</v>
      </c>
      <c r="G118" s="84"/>
    </row>
    <row r="119" spans="1:7">
      <c r="A119" s="60">
        <v>115</v>
      </c>
      <c r="B119" s="66" t="s">
        <v>135</v>
      </c>
      <c r="C119" s="53" t="s">
        <v>179</v>
      </c>
      <c r="D119" s="40">
        <v>1</v>
      </c>
      <c r="E119" s="62"/>
      <c r="F119" s="3">
        <f t="shared" si="2"/>
        <v>0</v>
      </c>
      <c r="G119" s="84"/>
    </row>
    <row r="120" spans="1:7">
      <c r="A120" s="60">
        <v>116</v>
      </c>
      <c r="B120" s="66" t="s">
        <v>136</v>
      </c>
      <c r="C120" s="53" t="s">
        <v>179</v>
      </c>
      <c r="D120" s="40">
        <v>1</v>
      </c>
      <c r="E120" s="62"/>
      <c r="F120" s="3">
        <f t="shared" si="2"/>
        <v>0</v>
      </c>
      <c r="G120" s="84"/>
    </row>
    <row r="121" spans="1:7" ht="25.5">
      <c r="A121" s="60">
        <v>117</v>
      </c>
      <c r="B121" s="67" t="s">
        <v>137</v>
      </c>
      <c r="C121" s="53" t="s">
        <v>179</v>
      </c>
      <c r="D121" s="40">
        <v>1</v>
      </c>
      <c r="E121" s="62"/>
      <c r="F121" s="3">
        <f t="shared" si="2"/>
        <v>0</v>
      </c>
      <c r="G121" s="84"/>
    </row>
    <row r="122" spans="1:7">
      <c r="A122" s="60">
        <v>118</v>
      </c>
      <c r="B122" s="66" t="s">
        <v>138</v>
      </c>
      <c r="C122" s="49" t="s">
        <v>180</v>
      </c>
      <c r="D122" s="40">
        <v>1</v>
      </c>
      <c r="E122" s="62"/>
      <c r="F122" s="3">
        <f t="shared" si="2"/>
        <v>0</v>
      </c>
      <c r="G122" s="84"/>
    </row>
    <row r="123" spans="1:7">
      <c r="A123" s="60">
        <v>119</v>
      </c>
      <c r="B123" s="66" t="s">
        <v>139</v>
      </c>
      <c r="C123" s="49" t="s">
        <v>180</v>
      </c>
      <c r="D123" s="40">
        <v>1</v>
      </c>
      <c r="E123" s="62"/>
      <c r="F123" s="3">
        <f t="shared" si="2"/>
        <v>0</v>
      </c>
      <c r="G123" s="84"/>
    </row>
    <row r="124" spans="1:7">
      <c r="A124" s="60">
        <v>120</v>
      </c>
      <c r="B124" s="66" t="s">
        <v>140</v>
      </c>
      <c r="C124" s="49" t="s">
        <v>180</v>
      </c>
      <c r="D124" s="40">
        <v>1</v>
      </c>
      <c r="E124" s="62"/>
      <c r="F124" s="3">
        <f t="shared" si="2"/>
        <v>0</v>
      </c>
      <c r="G124" s="84"/>
    </row>
    <row r="125" spans="1:7">
      <c r="A125" s="60">
        <v>121</v>
      </c>
      <c r="B125" s="66" t="s">
        <v>141</v>
      </c>
      <c r="C125" s="49" t="s">
        <v>180</v>
      </c>
      <c r="D125" s="40">
        <v>1</v>
      </c>
      <c r="E125" s="62"/>
      <c r="F125" s="3">
        <f t="shared" si="2"/>
        <v>0</v>
      </c>
      <c r="G125" s="84"/>
    </row>
    <row r="126" spans="1:7" ht="25.5">
      <c r="A126" s="60">
        <v>122</v>
      </c>
      <c r="B126" s="66" t="s">
        <v>142</v>
      </c>
      <c r="C126" s="49" t="s">
        <v>180</v>
      </c>
      <c r="D126" s="40">
        <v>1</v>
      </c>
      <c r="E126" s="62"/>
      <c r="F126" s="3">
        <f t="shared" si="2"/>
        <v>0</v>
      </c>
      <c r="G126" s="84"/>
    </row>
    <row r="127" spans="1:7" ht="25.5">
      <c r="A127" s="60">
        <v>123</v>
      </c>
      <c r="B127" s="66" t="s">
        <v>143</v>
      </c>
      <c r="C127" s="49" t="s">
        <v>180</v>
      </c>
      <c r="D127" s="40">
        <v>1</v>
      </c>
      <c r="E127" s="62"/>
      <c r="F127" s="3">
        <f t="shared" si="2"/>
        <v>0</v>
      </c>
      <c r="G127" s="84"/>
    </row>
    <row r="128" spans="1:7" ht="25.5">
      <c r="A128" s="60">
        <v>124</v>
      </c>
      <c r="B128" s="66" t="s">
        <v>144</v>
      </c>
      <c r="C128" s="49" t="s">
        <v>180</v>
      </c>
      <c r="D128" s="40">
        <v>1</v>
      </c>
      <c r="E128" s="62"/>
      <c r="F128" s="3">
        <f t="shared" si="2"/>
        <v>0</v>
      </c>
      <c r="G128" s="84"/>
    </row>
    <row r="129" spans="1:7" ht="25.5">
      <c r="A129" s="60">
        <v>125</v>
      </c>
      <c r="B129" s="66" t="s">
        <v>145</v>
      </c>
      <c r="C129" s="49" t="s">
        <v>180</v>
      </c>
      <c r="D129" s="40">
        <v>1</v>
      </c>
      <c r="E129" s="62"/>
      <c r="F129" s="3">
        <f t="shared" si="2"/>
        <v>0</v>
      </c>
      <c r="G129" s="84"/>
    </row>
    <row r="130" spans="1:7">
      <c r="A130" s="60">
        <v>126</v>
      </c>
      <c r="B130" s="66" t="s">
        <v>146</v>
      </c>
      <c r="C130" s="49" t="s">
        <v>180</v>
      </c>
      <c r="D130" s="40">
        <v>1</v>
      </c>
      <c r="E130" s="62"/>
      <c r="F130" s="3">
        <f t="shared" si="2"/>
        <v>0</v>
      </c>
      <c r="G130" s="84"/>
    </row>
    <row r="131" spans="1:7" ht="25.5">
      <c r="A131" s="60">
        <v>127</v>
      </c>
      <c r="B131" s="69" t="s">
        <v>252</v>
      </c>
      <c r="C131" s="54" t="s">
        <v>244</v>
      </c>
      <c r="D131" s="40">
        <v>1</v>
      </c>
      <c r="E131" s="62"/>
      <c r="F131" s="3">
        <f t="shared" si="2"/>
        <v>0</v>
      </c>
      <c r="G131" s="84"/>
    </row>
    <row r="132" spans="1:7" ht="25.5">
      <c r="A132" s="60">
        <v>128</v>
      </c>
      <c r="B132" s="49" t="s">
        <v>253</v>
      </c>
      <c r="C132" s="54" t="s">
        <v>244</v>
      </c>
      <c r="D132" s="40">
        <v>1</v>
      </c>
      <c r="E132" s="62"/>
      <c r="F132" s="3">
        <f t="shared" si="2"/>
        <v>0</v>
      </c>
      <c r="G132" s="84"/>
    </row>
    <row r="133" spans="1:7" ht="25.5">
      <c r="A133" s="60">
        <v>129</v>
      </c>
      <c r="B133" s="70" t="s">
        <v>147</v>
      </c>
      <c r="C133" s="54" t="s">
        <v>181</v>
      </c>
      <c r="D133" s="40">
        <v>1</v>
      </c>
      <c r="E133" s="62"/>
      <c r="F133" s="3">
        <f t="shared" si="2"/>
        <v>0</v>
      </c>
      <c r="G133" s="84"/>
    </row>
    <row r="134" spans="1:7">
      <c r="A134" s="60">
        <v>130</v>
      </c>
      <c r="B134" s="66" t="s">
        <v>148</v>
      </c>
      <c r="C134" s="49" t="s">
        <v>182</v>
      </c>
      <c r="D134" s="40">
        <v>1</v>
      </c>
      <c r="E134" s="62"/>
      <c r="F134" s="3">
        <f t="shared" si="2"/>
        <v>0</v>
      </c>
      <c r="G134" s="84"/>
    </row>
    <row r="135" spans="1:7">
      <c r="A135" s="72">
        <v>131</v>
      </c>
      <c r="B135" s="66" t="s">
        <v>149</v>
      </c>
      <c r="C135" s="49" t="s">
        <v>182</v>
      </c>
      <c r="D135" s="40">
        <v>1</v>
      </c>
      <c r="E135" s="62"/>
      <c r="F135" s="3">
        <f t="shared" si="2"/>
        <v>0</v>
      </c>
      <c r="G135" s="84"/>
    </row>
    <row r="136" spans="1:7">
      <c r="A136" s="60">
        <v>132</v>
      </c>
      <c r="B136" s="66" t="s">
        <v>150</v>
      </c>
      <c r="C136" s="49" t="s">
        <v>182</v>
      </c>
      <c r="D136" s="40">
        <v>1</v>
      </c>
      <c r="E136" s="62"/>
      <c r="F136" s="3">
        <f t="shared" si="2"/>
        <v>0</v>
      </c>
      <c r="G136" s="84"/>
    </row>
    <row r="137" spans="1:7">
      <c r="A137" s="60">
        <v>133</v>
      </c>
      <c r="B137" s="66" t="s">
        <v>151</v>
      </c>
      <c r="C137" s="49" t="s">
        <v>182</v>
      </c>
      <c r="D137" s="40">
        <v>1</v>
      </c>
      <c r="E137" s="62"/>
      <c r="F137" s="3">
        <f t="shared" si="2"/>
        <v>0</v>
      </c>
      <c r="G137" s="84"/>
    </row>
    <row r="138" spans="1:7" ht="25.5">
      <c r="A138" s="60">
        <v>134</v>
      </c>
      <c r="B138" s="50" t="s">
        <v>152</v>
      </c>
      <c r="C138" s="50" t="s">
        <v>183</v>
      </c>
      <c r="D138" s="40">
        <v>1</v>
      </c>
      <c r="E138" s="62"/>
      <c r="F138" s="3">
        <f t="shared" si="2"/>
        <v>0</v>
      </c>
      <c r="G138" s="84"/>
    </row>
    <row r="139" spans="1:7" ht="25.5">
      <c r="A139" s="60">
        <v>135</v>
      </c>
      <c r="B139" s="50" t="s">
        <v>153</v>
      </c>
      <c r="C139" s="50" t="s">
        <v>183</v>
      </c>
      <c r="D139" s="40">
        <v>1</v>
      </c>
      <c r="E139" s="62"/>
      <c r="F139" s="3">
        <f t="shared" si="2"/>
        <v>0</v>
      </c>
      <c r="G139" s="84"/>
    </row>
    <row r="140" spans="1:7" ht="25.5">
      <c r="A140" s="60">
        <v>136</v>
      </c>
      <c r="B140" s="50" t="s">
        <v>154</v>
      </c>
      <c r="C140" s="50" t="s">
        <v>184</v>
      </c>
      <c r="D140" s="40">
        <v>1</v>
      </c>
      <c r="E140" s="62"/>
      <c r="F140" s="3">
        <f t="shared" si="2"/>
        <v>0</v>
      </c>
      <c r="G140" s="84"/>
    </row>
    <row r="141" spans="1:7" ht="25.5">
      <c r="A141" s="60">
        <v>137</v>
      </c>
      <c r="B141" s="50" t="s">
        <v>155</v>
      </c>
      <c r="C141" s="50" t="s">
        <v>184</v>
      </c>
      <c r="D141" s="40">
        <v>1</v>
      </c>
      <c r="E141" s="62"/>
      <c r="F141" s="3">
        <f t="shared" si="2"/>
        <v>0</v>
      </c>
      <c r="G141" s="84"/>
    </row>
    <row r="142" spans="1:7" ht="25.5">
      <c r="A142" s="60">
        <v>138</v>
      </c>
      <c r="B142" s="50" t="s">
        <v>156</v>
      </c>
      <c r="C142" s="50" t="s">
        <v>185</v>
      </c>
      <c r="D142" s="40">
        <v>1</v>
      </c>
      <c r="E142" s="62"/>
      <c r="F142" s="3">
        <f t="shared" si="2"/>
        <v>0</v>
      </c>
      <c r="G142" s="84"/>
    </row>
    <row r="143" spans="1:7" ht="25.5">
      <c r="A143" s="60">
        <v>139</v>
      </c>
      <c r="B143" s="48" t="s">
        <v>157</v>
      </c>
      <c r="C143" s="74" t="s">
        <v>186</v>
      </c>
      <c r="D143" s="40">
        <v>1</v>
      </c>
      <c r="E143" s="62"/>
      <c r="F143" s="3">
        <f t="shared" si="2"/>
        <v>0</v>
      </c>
      <c r="G143" s="84"/>
    </row>
    <row r="144" spans="1:7" ht="25.5">
      <c r="A144" s="60">
        <v>140</v>
      </c>
      <c r="B144" s="48" t="s">
        <v>158</v>
      </c>
      <c r="C144" s="74" t="s">
        <v>186</v>
      </c>
      <c r="D144" s="40">
        <v>1</v>
      </c>
      <c r="E144" s="62"/>
      <c r="F144" s="3">
        <f t="shared" si="2"/>
        <v>0</v>
      </c>
      <c r="G144" s="84"/>
    </row>
    <row r="145" spans="1:7" ht="25.5">
      <c r="A145" s="60">
        <v>141</v>
      </c>
      <c r="B145" s="48" t="s">
        <v>159</v>
      </c>
      <c r="C145" s="74" t="s">
        <v>186</v>
      </c>
      <c r="D145" s="40">
        <v>1</v>
      </c>
      <c r="E145" s="62"/>
      <c r="F145" s="3">
        <f t="shared" si="2"/>
        <v>0</v>
      </c>
      <c r="G145" s="84"/>
    </row>
    <row r="146" spans="1:7" ht="25.5">
      <c r="A146" s="60">
        <v>142</v>
      </c>
      <c r="B146" s="66" t="s">
        <v>160</v>
      </c>
      <c r="C146" s="52" t="s">
        <v>187</v>
      </c>
      <c r="D146" s="40">
        <v>1</v>
      </c>
      <c r="E146" s="62"/>
      <c r="F146" s="3">
        <f t="shared" si="2"/>
        <v>0</v>
      </c>
      <c r="G146" s="84"/>
    </row>
    <row r="147" spans="1:7" ht="25.5">
      <c r="A147" s="60">
        <v>143</v>
      </c>
      <c r="B147" s="66" t="s">
        <v>251</v>
      </c>
      <c r="C147" s="52" t="s">
        <v>187</v>
      </c>
      <c r="D147" s="40">
        <v>1</v>
      </c>
      <c r="E147" s="62"/>
      <c r="F147" s="3">
        <f t="shared" si="2"/>
        <v>0</v>
      </c>
      <c r="G147" s="85"/>
    </row>
    <row r="148" spans="1:7">
      <c r="A148" s="60">
        <v>144</v>
      </c>
      <c r="B148" s="87" t="s">
        <v>202</v>
      </c>
      <c r="C148" s="52" t="s">
        <v>8</v>
      </c>
      <c r="D148" s="40">
        <v>1</v>
      </c>
      <c r="E148" s="45">
        <v>0</v>
      </c>
      <c r="F148" s="3">
        <f t="shared" si="2"/>
        <v>0</v>
      </c>
      <c r="G148" s="85"/>
    </row>
    <row r="149" spans="1:7" ht="14.25">
      <c r="A149" s="78"/>
      <c r="B149" s="75"/>
      <c r="C149" s="75"/>
      <c r="D149" s="5"/>
      <c r="E149" s="76">
        <f>SUM(E5:E148)</f>
        <v>0</v>
      </c>
      <c r="F149" s="9"/>
      <c r="G149" s="77"/>
    </row>
    <row r="150" spans="1:7" ht="15">
      <c r="A150" s="78"/>
      <c r="B150" s="79" t="s">
        <v>1</v>
      </c>
      <c r="C150" s="79"/>
      <c r="F150" s="7">
        <f>SUM(F5:F148)</f>
        <v>0</v>
      </c>
    </row>
    <row r="151" spans="1:7" ht="27.75">
      <c r="A151" s="78"/>
      <c r="B151" s="80" t="s">
        <v>6</v>
      </c>
      <c r="C151" s="80"/>
      <c r="F151" s="7">
        <f>F150*0.2</f>
        <v>0</v>
      </c>
      <c r="G151" s="86"/>
    </row>
    <row r="156" spans="1:7" ht="15">
      <c r="F156" s="7"/>
    </row>
    <row r="157" spans="1:7">
      <c r="F157" s="81"/>
    </row>
    <row r="159" spans="1:7">
      <c r="F159" s="81"/>
    </row>
    <row r="162" spans="6:6">
      <c r="F162" s="81"/>
    </row>
  </sheetData>
  <protectedRanges>
    <protectedRange sqref="E5:E148" name="Zakres1_1"/>
    <protectedRange sqref="E149" name="Zakres1_1_1"/>
  </protectedRanges>
  <mergeCells count="1">
    <mergeCell ref="B2:D2"/>
  </mergeCells>
  <pageMargins left="0.78740157480314965" right="0.31496062992125984" top="0.86614173228346458" bottom="0.74803149606299213" header="0.39370078740157483" footer="0"/>
  <pageSetup paperSize="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47"/>
  <sheetViews>
    <sheetView showGridLines="0" view="pageBreakPreview" zoomScale="90" zoomScaleNormal="100" zoomScaleSheetLayoutView="90" workbookViewId="0">
      <selection activeCell="C9" sqref="C9"/>
    </sheetView>
  </sheetViews>
  <sheetFormatPr defaultRowHeight="12.75"/>
  <cols>
    <col min="1" max="1" width="11.5703125" customWidth="1"/>
    <col min="2" max="2" width="41.42578125" customWidth="1"/>
    <col min="3" max="3" width="10.7109375" customWidth="1"/>
    <col min="5" max="5" width="11.85546875" customWidth="1"/>
    <col min="6" max="6" width="19.5703125" customWidth="1"/>
    <col min="8" max="8" width="10.42578125" bestFit="1" customWidth="1"/>
    <col min="13" max="13" width="66.140625" style="10" customWidth="1"/>
    <col min="14" max="24" width="9.140625" style="10" customWidth="1"/>
  </cols>
  <sheetData>
    <row r="1" spans="1:24" ht="29.25" customHeight="1">
      <c r="A1" s="1"/>
      <c r="M1" s="10" t="s">
        <v>8</v>
      </c>
      <c r="N1" s="11" t="s">
        <v>8</v>
      </c>
      <c r="P1" s="10">
        <v>1</v>
      </c>
      <c r="Q1" s="10">
        <v>85</v>
      </c>
    </row>
    <row r="2" spans="1:24">
      <c r="A2" t="s">
        <v>9</v>
      </c>
      <c r="E2" s="12" t="s">
        <v>10</v>
      </c>
      <c r="F2" s="13">
        <f ca="1">TODAY()</f>
        <v>43619</v>
      </c>
      <c r="M2" s="10" t="s">
        <v>11</v>
      </c>
      <c r="N2" s="10" t="s">
        <v>12</v>
      </c>
      <c r="P2" s="10">
        <v>2</v>
      </c>
      <c r="Q2" s="10">
        <v>86</v>
      </c>
    </row>
    <row r="3" spans="1:24" ht="10.5" customHeight="1">
      <c r="A3" s="14" t="s">
        <v>13</v>
      </c>
      <c r="G3" s="8" t="s">
        <v>14</v>
      </c>
      <c r="M3" s="11" t="s">
        <v>15</v>
      </c>
      <c r="N3" s="10" t="s">
        <v>16</v>
      </c>
      <c r="P3" s="10">
        <v>3</v>
      </c>
    </row>
    <row r="4" spans="1:24">
      <c r="A4" s="15" t="s">
        <v>17</v>
      </c>
      <c r="G4" s="8" t="s">
        <v>18</v>
      </c>
      <c r="M4" s="10" t="s">
        <v>19</v>
      </c>
      <c r="N4" s="10" t="s">
        <v>20</v>
      </c>
      <c r="P4" s="10">
        <v>4</v>
      </c>
    </row>
    <row r="5" spans="1:24">
      <c r="A5" t="s">
        <v>21</v>
      </c>
      <c r="M5" s="10" t="s">
        <v>22</v>
      </c>
      <c r="N5" s="10" t="s">
        <v>23</v>
      </c>
      <c r="P5" s="10">
        <v>5</v>
      </c>
    </row>
    <row r="6" spans="1:24">
      <c r="A6" s="89" t="s">
        <v>24</v>
      </c>
      <c r="B6" s="90"/>
      <c r="C6" s="90"/>
      <c r="D6" s="90"/>
      <c r="E6" s="90"/>
      <c r="F6" s="90"/>
      <c r="M6" s="10" t="s">
        <v>24</v>
      </c>
      <c r="N6" s="10" t="s">
        <v>7</v>
      </c>
      <c r="P6" s="10">
        <v>6</v>
      </c>
    </row>
    <row r="7" spans="1:24">
      <c r="M7" s="10" t="s">
        <v>25</v>
      </c>
      <c r="N7" s="10" t="s">
        <v>26</v>
      </c>
      <c r="P7" s="10">
        <v>7</v>
      </c>
    </row>
    <row r="8" spans="1:24" ht="15">
      <c r="B8" s="16" t="s">
        <v>27</v>
      </c>
      <c r="C8" s="17" t="s">
        <v>193</v>
      </c>
      <c r="D8" s="18" t="s">
        <v>190</v>
      </c>
      <c r="M8" s="10" t="s">
        <v>28</v>
      </c>
      <c r="N8" s="10" t="s">
        <v>29</v>
      </c>
      <c r="P8" s="10">
        <v>8</v>
      </c>
    </row>
    <row r="9" spans="1:24" ht="15">
      <c r="B9" s="16"/>
      <c r="M9" s="10" t="s">
        <v>30</v>
      </c>
      <c r="N9" s="10" t="s">
        <v>31</v>
      </c>
      <c r="P9" s="10">
        <v>9</v>
      </c>
    </row>
    <row r="10" spans="1:24" ht="15" customHeight="1">
      <c r="A10" s="91" t="s">
        <v>192</v>
      </c>
      <c r="B10" s="92"/>
      <c r="C10" s="92"/>
      <c r="D10" s="92"/>
      <c r="E10" s="92"/>
      <c r="F10" s="92"/>
      <c r="G10" s="19"/>
      <c r="H10" s="19"/>
      <c r="M10" s="20" t="s">
        <v>32</v>
      </c>
      <c r="N10" s="20" t="s">
        <v>33</v>
      </c>
      <c r="P10" s="10">
        <v>10</v>
      </c>
    </row>
    <row r="11" spans="1:24">
      <c r="A11" s="92"/>
      <c r="B11" s="92"/>
      <c r="C11" s="92"/>
      <c r="D11" s="92"/>
      <c r="E11" s="92"/>
      <c r="F11" s="92"/>
      <c r="G11" s="19"/>
      <c r="H11" s="19"/>
      <c r="M11" s="10" t="s">
        <v>34</v>
      </c>
      <c r="N11" s="10" t="s">
        <v>35</v>
      </c>
      <c r="P11" s="10">
        <v>11</v>
      </c>
    </row>
    <row r="12" spans="1:24" s="23" customFormat="1" ht="36">
      <c r="A12" s="21" t="s">
        <v>36</v>
      </c>
      <c r="B12" s="21" t="s">
        <v>62</v>
      </c>
      <c r="C12" s="21" t="s">
        <v>37</v>
      </c>
      <c r="D12" s="21" t="s">
        <v>38</v>
      </c>
      <c r="E12" s="21" t="s">
        <v>39</v>
      </c>
      <c r="F12" s="22" t="s">
        <v>3</v>
      </c>
      <c r="M12" s="10" t="s">
        <v>40</v>
      </c>
      <c r="N12" s="10" t="s">
        <v>41</v>
      </c>
      <c r="O12" s="20"/>
      <c r="P12" s="10">
        <v>12</v>
      </c>
      <c r="Q12" s="20"/>
      <c r="R12" s="20"/>
      <c r="S12" s="20"/>
      <c r="T12" s="20"/>
      <c r="U12" s="20"/>
      <c r="V12" s="20"/>
      <c r="W12" s="20"/>
      <c r="X12" s="20"/>
    </row>
    <row r="13" spans="1:24" ht="39.950000000000003" customHeight="1">
      <c r="A13" s="24"/>
      <c r="B13" s="25" t="str">
        <f>IF(ISBLANK(A13),"",VLOOKUP($A13,'plan zakupów'!$A$5:$G$148,2,FALSE))</f>
        <v/>
      </c>
      <c r="C13" s="26"/>
      <c r="D13" s="27" t="str">
        <f>IF(ISBLANK(A13),"",VLOOKUP($A13,'plan zakupów'!$A$5:$G$148,5,FALSE))</f>
        <v/>
      </c>
      <c r="E13" s="28" t="str">
        <f>IF(ISBLANK(C13),"",D13*C13)</f>
        <v/>
      </c>
      <c r="F13" s="26"/>
      <c r="M13" s="10" t="s">
        <v>42</v>
      </c>
      <c r="N13" s="10" t="s">
        <v>43</v>
      </c>
      <c r="P13" s="10">
        <v>13</v>
      </c>
    </row>
    <row r="14" spans="1:24" ht="39.950000000000003" customHeight="1">
      <c r="A14" s="29"/>
      <c r="B14" s="25" t="str">
        <f>IF(ISBLANK(A14),"",VLOOKUP($A14,'plan zakupów'!$A$5:$G$148,2,FALSE))</f>
        <v/>
      </c>
      <c r="C14" s="26"/>
      <c r="D14" s="27" t="str">
        <f>IF(ISBLANK(A14),"",VLOOKUP($A14,'plan zakupów'!$A$5:$G$148,5,FALSE))</f>
        <v/>
      </c>
      <c r="E14" s="28" t="str">
        <f t="shared" ref="E14:E28" si="0">IF(ISBLANK(C14),"",D14*C14)</f>
        <v/>
      </c>
      <c r="F14" s="26"/>
      <c r="M14" s="11" t="s">
        <v>44</v>
      </c>
      <c r="N14" s="10" t="s">
        <v>45</v>
      </c>
      <c r="P14" s="10">
        <v>14</v>
      </c>
    </row>
    <row r="15" spans="1:24" ht="39.950000000000003" customHeight="1">
      <c r="A15" s="24"/>
      <c r="B15" s="25" t="str">
        <f>IF(ISBLANK(A15),"",VLOOKUP($A15,'plan zakupów'!$A$5:$G$148,2,FALSE))</f>
        <v/>
      </c>
      <c r="C15" s="26"/>
      <c r="D15" s="27" t="str">
        <f>IF(ISBLANK(A15),"",VLOOKUP($A15,'plan zakupów'!$A$5:$G$148,5,FALSE))</f>
        <v/>
      </c>
      <c r="E15" s="28" t="str">
        <f t="shared" si="0"/>
        <v/>
      </c>
      <c r="F15" s="26"/>
      <c r="P15" s="10">
        <v>15</v>
      </c>
    </row>
    <row r="16" spans="1:24" ht="39.950000000000003" customHeight="1">
      <c r="A16" s="24"/>
      <c r="B16" s="25" t="str">
        <f>IF(ISBLANK(A16),"",VLOOKUP($A16,'plan zakupów'!$A$5:$G$148,2,FALSE))</f>
        <v/>
      </c>
      <c r="C16" s="26"/>
      <c r="D16" s="27" t="str">
        <f>IF(ISBLANK(A16),"",VLOOKUP($A16,'plan zakupów'!$A$5:$G$148,5,FALSE))</f>
        <v/>
      </c>
      <c r="E16" s="28" t="str">
        <f t="shared" si="0"/>
        <v/>
      </c>
      <c r="F16" s="26"/>
      <c r="P16" s="10">
        <v>16</v>
      </c>
    </row>
    <row r="17" spans="1:24" ht="39.950000000000003" customHeight="1">
      <c r="A17" s="24"/>
      <c r="B17" s="25" t="str">
        <f>IF(ISBLANK(A17),"",VLOOKUP($A17,'plan zakupów'!$A$5:$G$148,2,FALSE))</f>
        <v/>
      </c>
      <c r="C17" s="26"/>
      <c r="D17" s="27" t="str">
        <f>IF(ISBLANK(A17),"",VLOOKUP($A17,'plan zakupów'!$A$5:$G$148,5,FALSE))</f>
        <v/>
      </c>
      <c r="E17" s="28" t="str">
        <f t="shared" si="0"/>
        <v/>
      </c>
      <c r="F17" s="26"/>
      <c r="P17" s="10">
        <v>17</v>
      </c>
    </row>
    <row r="18" spans="1:24" ht="39.950000000000003" customHeight="1">
      <c r="A18" s="24"/>
      <c r="B18" s="25" t="str">
        <f>IF(ISBLANK(A18),"",VLOOKUP($A18,'plan zakupów'!$A$5:$G$148,2,FALSE))</f>
        <v/>
      </c>
      <c r="C18" s="26"/>
      <c r="D18" s="27" t="str">
        <f>IF(ISBLANK(A18),"",VLOOKUP($A18,'plan zakupów'!$A$5:$G$148,5,FALSE))</f>
        <v/>
      </c>
      <c r="E18" s="28" t="str">
        <f t="shared" si="0"/>
        <v/>
      </c>
      <c r="F18" s="26"/>
      <c r="P18" s="10">
        <v>18</v>
      </c>
    </row>
    <row r="19" spans="1:24" ht="39.950000000000003" customHeight="1">
      <c r="A19" s="24"/>
      <c r="B19" s="25" t="str">
        <f>IF(ISBLANK(A19),"",VLOOKUP($A19,'plan zakupów'!$A$5:$G$148,2,FALSE))</f>
        <v/>
      </c>
      <c r="C19" s="26"/>
      <c r="D19" s="27" t="str">
        <f>IF(ISBLANK(A19),"",VLOOKUP($A19,'plan zakupów'!$A$5:$G$148,5,FALSE))</f>
        <v/>
      </c>
      <c r="E19" s="28" t="str">
        <f t="shared" si="0"/>
        <v/>
      </c>
      <c r="F19" s="26"/>
      <c r="P19" s="10">
        <v>19</v>
      </c>
    </row>
    <row r="20" spans="1:24" ht="39.950000000000003" customHeight="1">
      <c r="A20" s="24"/>
      <c r="B20" s="25" t="str">
        <f>IF(ISBLANK(A20),"",VLOOKUP($A20,'plan zakupów'!$A$5:$G$148,2,FALSE))</f>
        <v/>
      </c>
      <c r="C20" s="26"/>
      <c r="D20" s="27" t="str">
        <f>IF(ISBLANK(A20),"",VLOOKUP($A20,'plan zakupów'!$A$5:$G$148,5,FALSE))</f>
        <v/>
      </c>
      <c r="E20" s="28" t="str">
        <f t="shared" si="0"/>
        <v/>
      </c>
      <c r="F20" s="26"/>
      <c r="P20" s="10">
        <v>20</v>
      </c>
    </row>
    <row r="21" spans="1:24" ht="39.950000000000003" customHeight="1">
      <c r="A21" s="24"/>
      <c r="B21" s="25" t="str">
        <f>IF(ISBLANK(A21),"",VLOOKUP($A21,'plan zakupów'!$A$5:$G$148,2,FALSE))</f>
        <v/>
      </c>
      <c r="C21" s="26"/>
      <c r="D21" s="27" t="str">
        <f>IF(ISBLANK(A21),"",VLOOKUP($A21,'plan zakupów'!$A$5:$G$148,5,FALSE))</f>
        <v/>
      </c>
      <c r="E21" s="28" t="str">
        <f t="shared" si="0"/>
        <v/>
      </c>
      <c r="F21" s="26"/>
    </row>
    <row r="22" spans="1:24" ht="39.950000000000003" customHeight="1">
      <c r="A22" s="24"/>
      <c r="B22" s="25" t="str">
        <f>IF(ISBLANK(A22),"",VLOOKUP($A22,'plan zakupów'!$A$5:$G$148,2,FALSE))</f>
        <v/>
      </c>
      <c r="C22" s="26"/>
      <c r="D22" s="27" t="str">
        <f>IF(ISBLANK(A22),"",VLOOKUP($A22,'plan zakupów'!$A$5:$G$148,5,FALSE))</f>
        <v/>
      </c>
      <c r="E22" s="28" t="str">
        <f t="shared" si="0"/>
        <v/>
      </c>
      <c r="F22" s="26"/>
    </row>
    <row r="23" spans="1:24" ht="39.950000000000003" customHeight="1">
      <c r="A23" s="24"/>
      <c r="B23" s="25" t="str">
        <f>IF(ISBLANK(A23),"",VLOOKUP($A23,'plan zakupów'!$A$5:$G$148,2,FALSE))</f>
        <v/>
      </c>
      <c r="C23" s="26"/>
      <c r="D23" s="27" t="str">
        <f>IF(ISBLANK(A23),"",VLOOKUP($A23,'plan zakupów'!$A$5:$G$148,5,FALSE))</f>
        <v/>
      </c>
      <c r="E23" s="28" t="str">
        <f t="shared" si="0"/>
        <v/>
      </c>
      <c r="F23" s="26"/>
    </row>
    <row r="24" spans="1:24" ht="39.950000000000003" customHeight="1">
      <c r="A24" s="29"/>
      <c r="B24" s="25" t="str">
        <f>IF(ISBLANK(A24),"",VLOOKUP($A24,'plan zakupów'!$A$5:$G$148,2,FALSE))</f>
        <v/>
      </c>
      <c r="C24" s="26"/>
      <c r="D24" s="27" t="str">
        <f>IF(ISBLANK(A24),"",VLOOKUP($A24,'plan zakupów'!$A$5:$G$148,5,FALSE))</f>
        <v/>
      </c>
      <c r="E24" s="28" t="str">
        <f t="shared" si="0"/>
        <v/>
      </c>
      <c r="F24" s="26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spans="1:24" ht="39.950000000000003" customHeight="1">
      <c r="A25" s="24"/>
      <c r="B25" s="25" t="str">
        <f>IF(ISBLANK(A25),"",VLOOKUP($A25,'plan zakupów'!$A$5:$G$148,2,FALSE))</f>
        <v/>
      </c>
      <c r="C25" s="26"/>
      <c r="D25" s="27" t="str">
        <f>IF(ISBLANK(A25),"",VLOOKUP($A25,'plan zakupów'!$A$5:$G$148,5,FALSE))</f>
        <v/>
      </c>
      <c r="E25" s="28" t="str">
        <f t="shared" si="0"/>
        <v/>
      </c>
      <c r="F25" s="26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</row>
    <row r="26" spans="1:24" ht="39.950000000000003" customHeight="1">
      <c r="A26" s="24"/>
      <c r="B26" s="25" t="str">
        <f>IF(ISBLANK(A26),"",VLOOKUP($A26,'plan zakupów'!$A$5:$G$148,2,FALSE))</f>
        <v/>
      </c>
      <c r="C26" s="26"/>
      <c r="D26" s="27" t="str">
        <f>IF(ISBLANK(A26),"",VLOOKUP($A26,'plan zakupów'!$A$5:$G$148,5,FALSE))</f>
        <v/>
      </c>
      <c r="E26" s="28" t="str">
        <f t="shared" si="0"/>
        <v/>
      </c>
      <c r="F26" s="26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</row>
    <row r="27" spans="1:24" ht="39.950000000000003" customHeight="1">
      <c r="A27" s="24"/>
      <c r="B27" s="25" t="str">
        <f>IF(ISBLANK(A27),"",VLOOKUP($A27,'plan zakupów'!$A$5:$G$148,2,FALSE))</f>
        <v/>
      </c>
      <c r="C27" s="26"/>
      <c r="D27" s="27" t="str">
        <f>IF(ISBLANK(A27),"",VLOOKUP($A27,'plan zakupów'!$A$5:$G$148,5,FALSE))</f>
        <v/>
      </c>
      <c r="E27" s="28" t="str">
        <f t="shared" si="0"/>
        <v/>
      </c>
      <c r="F27" s="26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24" ht="39.950000000000003" customHeight="1">
      <c r="A28" s="24"/>
      <c r="B28" s="25" t="str">
        <f>IF(ISBLANK(A28),"",VLOOKUP($A28,'plan zakupów'!$A$5:$G$148,2,FALSE))</f>
        <v/>
      </c>
      <c r="C28" s="26"/>
      <c r="D28" s="27" t="str">
        <f>IF(ISBLANK(A28),"",VLOOKUP($A28,'plan zakupów'!$A$5:$G$148,5,FALSE))</f>
        <v/>
      </c>
      <c r="E28" s="28" t="str">
        <f t="shared" si="0"/>
        <v/>
      </c>
      <c r="F28" s="26"/>
    </row>
    <row r="30" spans="1:24">
      <c r="A30" s="30" t="s">
        <v>46</v>
      </c>
      <c r="B30" s="8"/>
      <c r="C30" s="31">
        <f>SUM(E13:E28)</f>
        <v>0</v>
      </c>
      <c r="D30" s="8" t="s">
        <v>47</v>
      </c>
    </row>
    <row r="31" spans="1:24">
      <c r="A31" s="30" t="s">
        <v>48</v>
      </c>
      <c r="B31" s="8"/>
    </row>
    <row r="32" spans="1:24">
      <c r="A32" s="32" t="s">
        <v>49</v>
      </c>
      <c r="B32" s="8"/>
    </row>
    <row r="33" spans="1:6">
      <c r="A33" s="32" t="s">
        <v>50</v>
      </c>
      <c r="B33" s="8"/>
      <c r="C33" s="34"/>
      <c r="D33" s="33" t="s">
        <v>51</v>
      </c>
      <c r="E33" s="34"/>
    </row>
    <row r="34" spans="1:6">
      <c r="A34" s="8" t="s">
        <v>52</v>
      </c>
      <c r="B34" s="8"/>
      <c r="D34" s="34"/>
      <c r="E34" s="35" t="s">
        <v>53</v>
      </c>
      <c r="F34" s="34"/>
    </row>
    <row r="35" spans="1:6">
      <c r="A35" s="30" t="s">
        <v>54</v>
      </c>
      <c r="B35" s="8"/>
      <c r="C35" s="39"/>
    </row>
    <row r="36" spans="1:6">
      <c r="A36" s="8" t="s">
        <v>55</v>
      </c>
      <c r="B36" s="34"/>
    </row>
    <row r="38" spans="1:6" ht="18.75" customHeight="1"/>
    <row r="39" spans="1:6">
      <c r="A39" s="8" t="s">
        <v>56</v>
      </c>
      <c r="D39" s="8" t="s">
        <v>57</v>
      </c>
    </row>
    <row r="40" spans="1:6">
      <c r="A40" s="36" t="s">
        <v>58</v>
      </c>
      <c r="D40" s="36" t="s">
        <v>59</v>
      </c>
    </row>
    <row r="44" spans="1:6">
      <c r="A44" s="8" t="s">
        <v>60</v>
      </c>
      <c r="B44" s="8"/>
      <c r="D44" s="37"/>
    </row>
    <row r="45" spans="1:6">
      <c r="A45" s="38" t="s">
        <v>61</v>
      </c>
    </row>
    <row r="47" spans="1:6">
      <c r="C47" s="8"/>
    </row>
  </sheetData>
  <mergeCells count="2">
    <mergeCell ref="A6:F6"/>
    <mergeCell ref="A10:F11"/>
  </mergeCells>
  <conditionalFormatting sqref="E33 F34 C35 C13:C23 F13:F23 A6:F6 A13:A23 B36 C33 D34 A28 F28 C28">
    <cfRule type="containsBlanks" dxfId="1" priority="2" stopIfTrue="1">
      <formula>LEN(TRIM(A6))=0</formula>
    </cfRule>
  </conditionalFormatting>
  <conditionalFormatting sqref="C24:C27 F24:F27 A24:A27">
    <cfRule type="containsBlanks" dxfId="0" priority="1" stopIfTrue="1">
      <formula>LEN(TRIM(A24))=0</formula>
    </cfRule>
  </conditionalFormatting>
  <dataValidations count="2">
    <dataValidation type="list" allowBlank="1" showInputMessage="1" showErrorMessage="1" sqref="A6:F6" xr:uid="{00000000-0002-0000-0100-000000000000}">
      <formula1>$M$1:$M$14</formula1>
    </dataValidation>
    <dataValidation type="list" allowBlank="1" showInputMessage="1" showErrorMessage="1" sqref="M19:M23" xr:uid="{00000000-0002-0000-0100-000001000000}">
      <formula1>$M$2:$M$13</formula1>
    </dataValidation>
  </dataValidations>
  <pageMargins left="0.74803149606299213" right="0.74803149606299213" top="0.47244094488188981" bottom="0.27559055118110237" header="0.51181102362204722" footer="0.35433070866141736"/>
  <pageSetup paperSize="9"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plan zakupów</vt:lpstr>
      <vt:lpstr>zamówienie 1</vt:lpstr>
      <vt:lpstr>'plan zakupów'!Obszar_wydruku</vt:lpstr>
      <vt:lpstr>'zamówienie 1'!Obszar_wydruku</vt:lpstr>
    </vt:vector>
  </TitlesOfParts>
  <Company>Office Depot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Depot Associate</dc:creator>
  <cp:lastModifiedBy>Katarzyna Karczewska</cp:lastModifiedBy>
  <cp:lastPrinted>2019-05-28T10:21:21Z</cp:lastPrinted>
  <dcterms:created xsi:type="dcterms:W3CDTF">2010-06-14T09:51:07Z</dcterms:created>
  <dcterms:modified xsi:type="dcterms:W3CDTF">2019-06-03T13:08:51Z</dcterms:modified>
</cp:coreProperties>
</file>